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ngobatan Tuberkulosis" sheetId="87" r:id="rId1"/>
  </sheets>
  <calcPr calcId="144525"/>
</workbook>
</file>

<file path=xl/calcChain.xml><?xml version="1.0" encoding="utf-8"?>
<calcChain xmlns="http://schemas.openxmlformats.org/spreadsheetml/2006/main">
  <c r="R9" i="87" l="1"/>
  <c r="P9" i="87" l="1"/>
  <c r="O9" i="87"/>
  <c r="Q8" i="87"/>
  <c r="Q7" i="87"/>
  <c r="Q6" i="87"/>
  <c r="Q5" i="87"/>
  <c r="Q4" i="87"/>
  <c r="J9" i="87"/>
  <c r="I9" i="87"/>
  <c r="K8" i="87"/>
  <c r="K7" i="87"/>
  <c r="K6" i="87"/>
  <c r="K5" i="87"/>
  <c r="K4" i="87"/>
  <c r="Q9" i="87" l="1"/>
  <c r="K9" i="87"/>
  <c r="M9" i="87" l="1"/>
  <c r="L9" i="87"/>
  <c r="G9" i="87"/>
  <c r="F9" i="87"/>
  <c r="D9" i="87"/>
  <c r="C9" i="87"/>
  <c r="N8" i="87"/>
  <c r="N7" i="87"/>
  <c r="N6" i="87"/>
  <c r="N5" i="87"/>
  <c r="N4" i="87"/>
  <c r="H8" i="87"/>
  <c r="H7" i="87"/>
  <c r="H6" i="87"/>
  <c r="H5" i="87"/>
  <c r="H4" i="87"/>
  <c r="E8" i="87"/>
  <c r="T8" i="87" s="1"/>
  <c r="E7" i="87"/>
  <c r="T7" i="87" s="1"/>
  <c r="E6" i="87"/>
  <c r="T6" i="87" s="1"/>
  <c r="E5" i="87"/>
  <c r="T5" i="87" s="1"/>
  <c r="E4" i="87"/>
  <c r="T4" i="87" s="1"/>
  <c r="V7" i="87" l="1"/>
  <c r="W7" i="87"/>
  <c r="U7" i="87"/>
  <c r="W4" i="87"/>
  <c r="V4" i="87"/>
  <c r="W8" i="87"/>
  <c r="U8" i="87"/>
  <c r="V8" i="87"/>
  <c r="W5" i="87"/>
  <c r="U5" i="87"/>
  <c r="V5" i="87"/>
  <c r="V6" i="87"/>
  <c r="W6" i="87"/>
  <c r="U6" i="87"/>
  <c r="U4" i="87"/>
  <c r="N9" i="87"/>
  <c r="H9" i="87"/>
  <c r="E9" i="87"/>
  <c r="T9" i="87" s="1"/>
  <c r="W9" i="87" l="1"/>
  <c r="U9" i="87"/>
  <c r="V9" i="87"/>
</calcChain>
</file>

<file path=xl/sharedStrings.xml><?xml version="1.0" encoding="utf-8"?>
<sst xmlns="http://schemas.openxmlformats.org/spreadsheetml/2006/main" count="49" uniqueCount="44">
  <si>
    <t>NO</t>
  </si>
  <si>
    <t>KECAMATAN</t>
  </si>
  <si>
    <t xml:space="preserve">Keterangan: </t>
  </si>
  <si>
    <t>a.</t>
  </si>
  <si>
    <t xml:space="preserve">Jumlah pasien adalah seluruh pasien Tuberkulosis yang ada di wilayah kerja puskesmas tersebut termasuk pasien yang </t>
  </si>
  <si>
    <t>ditemukan di RS, BBKPM/BPKPM/BP4, Lembaga Pemasyarakatan, Rumah Tahanan, Dokter Praktek Mandiri, Klinik dll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</si>
  <si>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</si>
  <si>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</si>
  <si>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</si>
  <si>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</si>
  <si>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</si>
  <si>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</si>
  <si>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</si>
  <si>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</si>
  <si>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r>
      <rPr>
        <b/>
        <i/>
        <sz val="9"/>
        <rFont val="Calibri"/>
        <family val="2"/>
        <scheme val="minor"/>
      </rPr>
      <t>COMPLETE RATE</t>
    </r>
    <r>
      <rPr>
        <b/>
        <sz val="9"/>
        <rFont val="Calibri"/>
        <family val="2"/>
        <scheme val="minor"/>
      </rPr>
      <t xml:space="preserve"> SEMUA KASUS TB 
LAKI-LAKI</t>
    </r>
  </si>
  <si>
    <r>
      <rPr>
        <b/>
        <i/>
        <sz val="9"/>
        <rFont val="Calibri"/>
        <family val="2"/>
        <scheme val="minor"/>
      </rPr>
      <t>COMPLETE RATE</t>
    </r>
    <r>
      <rPr>
        <b/>
        <sz val="9"/>
        <rFont val="Calibri"/>
        <family val="2"/>
        <scheme val="minor"/>
      </rPr>
      <t xml:space="preserve"> SEMUA KASUS TB PEREMPUAN</t>
    </r>
  </si>
  <si>
    <r>
      <rPr>
        <b/>
        <i/>
        <sz val="9"/>
        <rFont val="Calibri"/>
        <family val="2"/>
        <scheme val="minor"/>
      </rPr>
      <t>COMPLETE RATE</t>
    </r>
    <r>
      <rPr>
        <b/>
        <sz val="9"/>
        <rFont val="Calibri"/>
        <family val="2"/>
        <scheme val="minor"/>
      </rPr>
      <t xml:space="preserve"> SEMUA KASUS TB</t>
    </r>
  </si>
  <si>
    <t>CURE RATE TB PARU PEREMPUAN</t>
  </si>
  <si>
    <t>CURE RATE TB PARU</t>
  </si>
  <si>
    <t>JMLH KASUS TB PARU = Jumlah Kasus Tuberkulosis Paru Terkonfirmasi Bakteriologis Yang Terdaftar Dan Diobati*)</t>
  </si>
  <si>
    <t>b.</t>
  </si>
  <si>
    <t>c.</t>
  </si>
  <si>
    <t>COMPLETE RATE SEMUA KASUS TB = Jumlah Pengobatan Lengkap (Complete Rate) Semua Kasus Tuberkulosis</t>
  </si>
  <si>
    <t>d.</t>
  </si>
  <si>
    <t>CURE RATE TB PARU = Jumlah Kesembuhan (Cure Rate) Tuberkulosis Paru Terkonfirmasi Bakteriologis</t>
  </si>
  <si>
    <t>e.</t>
  </si>
  <si>
    <t>JMLH SEMUA KASUS TB = Jumlah Semua Kasus Tuberkulosis Terdaftar Dan Diobati*)</t>
  </si>
  <si>
    <r>
      <rPr>
        <b/>
        <i/>
        <sz val="9"/>
        <rFont val="Calibri"/>
        <family val="2"/>
        <scheme val="minor"/>
      </rPr>
      <t xml:space="preserve">CURE RATE </t>
    </r>
    <r>
      <rPr>
        <b/>
        <sz val="9"/>
        <rFont val="Calibri"/>
        <family val="2"/>
        <scheme val="minor"/>
      </rPr>
      <t>TB PARU LAKI-LAKI</t>
    </r>
  </si>
  <si>
    <t xml:space="preserve">SEMUA KASUS TB
LAKI-LAKI DITEMUKAN DAN DI OBATI </t>
  </si>
  <si>
    <t>KASUS TB PARU LAKI-LAKI DITEMUKAN DAN DI OBATI</t>
  </si>
  <si>
    <t>KASUS TB PARU PEREMPUAN DITEMUKAN 
DAN DI OBATI</t>
  </si>
  <si>
    <t>JUMLAH
KASUS TB PARU DITEMUKAN DAN DI OBATI</t>
  </si>
  <si>
    <t xml:space="preserve">SEMUA KASUS TB PEREMPUAN DITEMUKAN DAN DI OBATI </t>
  </si>
  <si>
    <t xml:space="preserve">JUMLAH
SEMUA KASUS TB DITEMUKAN DAN DI OBATI </t>
  </si>
  <si>
    <r>
      <rPr>
        <b/>
        <i/>
        <sz val="9"/>
        <rFont val="Calibri"/>
        <family val="2"/>
        <scheme val="minor"/>
      </rPr>
      <t xml:space="preserve">SUCCESS RATE </t>
    </r>
    <r>
      <rPr>
        <b/>
        <sz val="9"/>
        <rFont val="Calibri"/>
        <family val="2"/>
        <scheme val="minor"/>
      </rPr>
      <t>SEMUA KASUS TB 
LAKI-LAKI</t>
    </r>
  </si>
  <si>
    <r>
      <rPr>
        <b/>
        <i/>
        <sz val="9"/>
        <rFont val="Calibri"/>
        <family val="2"/>
        <scheme val="minor"/>
      </rPr>
      <t xml:space="preserve">SUCCESS RATE </t>
    </r>
    <r>
      <rPr>
        <b/>
        <sz val="9"/>
        <rFont val="Calibri"/>
        <family val="2"/>
        <scheme val="minor"/>
      </rPr>
      <t>SEMUA KASUS TB PEREMPUAN</t>
    </r>
  </si>
  <si>
    <r>
      <rPr>
        <b/>
        <i/>
        <sz val="9"/>
        <rFont val="Calibri"/>
        <family val="2"/>
        <scheme val="minor"/>
      </rPr>
      <t xml:space="preserve">SUCCESS RATE </t>
    </r>
    <r>
      <rPr>
        <b/>
        <sz val="9"/>
        <rFont val="Calibri"/>
        <family val="2"/>
        <scheme val="minor"/>
      </rPr>
      <t>SEMUA KASUS TB</t>
    </r>
  </si>
  <si>
    <t>JMLH KEMATIAN SELAMA PENGOBATAN TUBERKULOSIS</t>
  </si>
  <si>
    <t>ANGKA 
CURE RATE 
KASUS TB PARU
(%)</t>
  </si>
  <si>
    <t>ANGKA 
COMPLETE RATE SEMUA KASUS TB (%)</t>
  </si>
  <si>
    <t>ANGKA 
SUCCESS RATE SEMUA KASUS TB (%)</t>
  </si>
  <si>
    <t>ANGKA 
KEMATIAN SELAMA PENGOBATAN TB (%)</t>
  </si>
  <si>
    <t>Sumber: Bidang P2PL, Dinas Kesehatan Kota Bima, Tahun 2019</t>
  </si>
  <si>
    <t>Angka Kesembuhan dan Pengobatan Lengkap serta Keberhasilan Pengobatan Tuberkulosis di Kota Bima Tahun 2018 menurut Jenis Kelamin dirinci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</si>
</sst>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right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vertical="center"/>
    </xf>
    <xf numFmtId="2" fontId="10" fillId="0" borderId="0" xfId="6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2" fontId="10" fillId="0" borderId="13" xfId="6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3" fontId="9" fillId="2" borderId="11" xfId="6" applyNumberFormat="1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view="pageBreakPreview" zoomScaleNormal="100" zoomScaleSheetLayoutView="100" workbookViewId="0">
      <selection activeCell="A11" sqref="A11"/>
    </sheetView>
  </sheetViews>
  <sheetFormatPr defaultRowHeight="12.75" x14ac:dyDescent="0.25"/>
  <cols>
    <col min="1" max="1" width="8.28515625" style="1" customWidth="1"/>
    <col min="2" max="2" width="16.140625" style="1" customWidth="1"/>
    <col min="3" max="4" width="13.140625" style="1" customWidth="1"/>
    <col min="5" max="5" width="12.7109375" style="1" customWidth="1"/>
    <col min="6" max="8" width="14.28515625" style="1" customWidth="1"/>
    <col min="9" max="11" width="10" style="1" customWidth="1"/>
    <col min="12" max="13" width="14.7109375" style="1" customWidth="1"/>
    <col min="14" max="14" width="13.5703125" style="1" customWidth="1"/>
    <col min="15" max="16" width="14.7109375" style="1" customWidth="1"/>
    <col min="17" max="18" width="13.5703125" style="1" customWidth="1"/>
    <col min="19" max="19" width="9" style="1" customWidth="1"/>
    <col min="20" max="20" width="13.42578125" style="1" customWidth="1"/>
    <col min="21" max="21" width="14.42578125" style="1" customWidth="1"/>
    <col min="22" max="23" width="12.5703125" style="1" customWidth="1"/>
    <col min="24" max="16384" width="9.140625" style="1"/>
  </cols>
  <sheetData>
    <row r="1" spans="1:33" ht="15" x14ac:dyDescent="0.25">
      <c r="A1" s="26" t="s">
        <v>43</v>
      </c>
    </row>
    <row r="2" spans="1:33" x14ac:dyDescent="0.25">
      <c r="E2" s="2"/>
      <c r="H2" s="2"/>
      <c r="K2" s="24"/>
      <c r="N2" s="24"/>
      <c r="Q2" s="24"/>
    </row>
    <row r="3" spans="1:33" ht="60.75" thickBot="1" x14ac:dyDescent="0.3">
      <c r="A3" s="27" t="s">
        <v>0</v>
      </c>
      <c r="B3" s="31" t="s">
        <v>1</v>
      </c>
      <c r="C3" s="28" t="s">
        <v>29</v>
      </c>
      <c r="D3" s="29" t="s">
        <v>30</v>
      </c>
      <c r="E3" s="30" t="s">
        <v>31</v>
      </c>
      <c r="F3" s="28" t="s">
        <v>28</v>
      </c>
      <c r="G3" s="29" t="s">
        <v>32</v>
      </c>
      <c r="H3" s="30" t="s">
        <v>33</v>
      </c>
      <c r="I3" s="28" t="s">
        <v>27</v>
      </c>
      <c r="J3" s="29" t="s">
        <v>17</v>
      </c>
      <c r="K3" s="30" t="s">
        <v>18</v>
      </c>
      <c r="L3" s="28" t="s">
        <v>14</v>
      </c>
      <c r="M3" s="29" t="s">
        <v>15</v>
      </c>
      <c r="N3" s="30" t="s">
        <v>16</v>
      </c>
      <c r="O3" s="28" t="s">
        <v>34</v>
      </c>
      <c r="P3" s="29" t="s">
        <v>35</v>
      </c>
      <c r="Q3" s="30" t="s">
        <v>36</v>
      </c>
      <c r="R3" s="36" t="s">
        <v>37</v>
      </c>
      <c r="S3" s="36" t="s">
        <v>12</v>
      </c>
      <c r="T3" s="29" t="s">
        <v>38</v>
      </c>
      <c r="U3" s="36" t="s">
        <v>39</v>
      </c>
      <c r="V3" s="36" t="s">
        <v>40</v>
      </c>
      <c r="W3" s="29" t="s">
        <v>41</v>
      </c>
      <c r="X3" s="3"/>
      <c r="Y3" s="3"/>
      <c r="Z3" s="3"/>
      <c r="AA3" s="3"/>
      <c r="AB3" s="3"/>
      <c r="AC3" s="3"/>
      <c r="AD3" s="3"/>
      <c r="AE3" s="3"/>
      <c r="AF3" s="4"/>
      <c r="AG3" s="4"/>
    </row>
    <row r="4" spans="1:33" ht="20.25" customHeight="1" thickTop="1" x14ac:dyDescent="0.25">
      <c r="A4" s="5">
        <v>527201</v>
      </c>
      <c r="B4" s="32" t="s">
        <v>6</v>
      </c>
      <c r="C4" s="17">
        <v>27</v>
      </c>
      <c r="D4" s="16">
        <v>15</v>
      </c>
      <c r="E4" s="22">
        <f>IF(COUNT(C4:D4)=0,"-",SUM(C4:D4))</f>
        <v>42</v>
      </c>
      <c r="F4" s="17">
        <v>27</v>
      </c>
      <c r="G4" s="16">
        <v>15</v>
      </c>
      <c r="H4" s="22">
        <f t="shared" ref="H4:H8" si="0">IF(COUNT(F4:G4)=0,"-",SUM(F4:G4))</f>
        <v>42</v>
      </c>
      <c r="I4" s="17">
        <v>7</v>
      </c>
      <c r="J4" s="16">
        <v>5</v>
      </c>
      <c r="K4" s="22">
        <f t="shared" ref="K4:K8" si="1">IF(COUNT(I4:J4)=0,"-",SUM(I4:J4))</f>
        <v>12</v>
      </c>
      <c r="L4" s="17">
        <v>17</v>
      </c>
      <c r="M4" s="16">
        <v>13</v>
      </c>
      <c r="N4" s="22">
        <f t="shared" ref="N4:N8" si="2">IF(COUNT(L4:M4)=0,"-",SUM(L4:M4))</f>
        <v>30</v>
      </c>
      <c r="O4" s="17">
        <v>24</v>
      </c>
      <c r="P4" s="16">
        <v>18</v>
      </c>
      <c r="Q4" s="22">
        <f t="shared" ref="Q4:Q8" si="3">IF(COUNT(O4:P4)=0,"-",SUM(O4:P4))</f>
        <v>42</v>
      </c>
      <c r="R4" s="39">
        <v>4</v>
      </c>
      <c r="S4" s="39" t="s">
        <v>13</v>
      </c>
      <c r="T4" s="34">
        <f>IF(COUNT(E4,K4)=0,"-",IF(OR(SUM(E4)=0,SUM(K4)=0),0,ROUND(K4/E4*100,2)))</f>
        <v>28.57</v>
      </c>
      <c r="U4" s="37">
        <f>IF(COUNT(H4,N4)=0,"-",IF(OR(SUM(H4)=0,SUM(N4)=0),0,ROUND(N4/H4*100,2)))</f>
        <v>71.430000000000007</v>
      </c>
      <c r="V4" s="37">
        <f>IF(COUNT(H4,Q4)=0,"-",IF(OR(SUM(H4)=0,SUM(Q4)=0),0,ROUND(Q4/H4*100,2)))</f>
        <v>100</v>
      </c>
      <c r="W4" s="34">
        <f>IF(COUNT(H4,R4)=0,"-",IF(OR(SUM(H4)=0,SUM(R4)=0),0,ROUND(R4/H4*100,2)))</f>
        <v>9.52</v>
      </c>
      <c r="X4" s="6"/>
      <c r="Y4" s="7"/>
      <c r="Z4" s="6"/>
      <c r="AA4" s="8"/>
      <c r="AB4" s="6"/>
      <c r="AC4" s="8"/>
      <c r="AD4" s="6"/>
      <c r="AE4" s="8"/>
      <c r="AF4" s="9"/>
      <c r="AG4" s="10"/>
    </row>
    <row r="5" spans="1:33" ht="20.25" customHeight="1" x14ac:dyDescent="0.25">
      <c r="A5" s="5">
        <v>527202</v>
      </c>
      <c r="B5" s="32" t="s">
        <v>7</v>
      </c>
      <c r="C5" s="17">
        <v>11</v>
      </c>
      <c r="D5" s="16">
        <v>9</v>
      </c>
      <c r="E5" s="22">
        <f t="shared" ref="E5:E8" si="4">IF(COUNT(C5:D5)=0,"-",SUM(C5:D5))</f>
        <v>20</v>
      </c>
      <c r="F5" s="17">
        <v>11</v>
      </c>
      <c r="G5" s="16">
        <v>9</v>
      </c>
      <c r="H5" s="22">
        <f t="shared" si="0"/>
        <v>20</v>
      </c>
      <c r="I5" s="17">
        <v>9</v>
      </c>
      <c r="J5" s="16">
        <v>7</v>
      </c>
      <c r="K5" s="22">
        <f t="shared" si="1"/>
        <v>16</v>
      </c>
      <c r="L5" s="17">
        <v>23</v>
      </c>
      <c r="M5" s="16">
        <v>22</v>
      </c>
      <c r="N5" s="22">
        <f t="shared" si="2"/>
        <v>45</v>
      </c>
      <c r="O5" s="17">
        <v>32</v>
      </c>
      <c r="P5" s="16">
        <v>29</v>
      </c>
      <c r="Q5" s="22">
        <f t="shared" si="3"/>
        <v>61</v>
      </c>
      <c r="R5" s="39">
        <v>1</v>
      </c>
      <c r="S5" s="39" t="s">
        <v>13</v>
      </c>
      <c r="T5" s="34">
        <f t="shared" ref="T5:T9" si="5">IF(COUNT(E5,K5)=0,"-",IF(OR(SUM(E5)=0,SUM(K5)=0),0,ROUND(K5/E5*100,2)))</f>
        <v>80</v>
      </c>
      <c r="U5" s="37">
        <f t="shared" ref="U5:U9" si="6">IF(COUNT(H5,N5)=0,"-",IF(OR(SUM(H5)=0,SUM(N5)=0),0,ROUND(N5/H5*100,2)))</f>
        <v>225</v>
      </c>
      <c r="V5" s="37">
        <f t="shared" ref="V5:V9" si="7">IF(COUNT(H5,Q5)=0,"-",IF(OR(SUM(H5)=0,SUM(Q5)=0),0,ROUND(Q5/H5*100,2)))</f>
        <v>305</v>
      </c>
      <c r="W5" s="34">
        <f t="shared" ref="W5:W9" si="8">IF(COUNT(H5,R5)=0,"-",IF(OR(SUM(H5)=0,SUM(R5)=0),0,ROUND(R5/H5*100,2)))</f>
        <v>5</v>
      </c>
      <c r="X5" s="6"/>
      <c r="Y5" s="7"/>
      <c r="Z5" s="6"/>
      <c r="AA5" s="8"/>
      <c r="AB5" s="6"/>
      <c r="AC5" s="8"/>
      <c r="AD5" s="6"/>
      <c r="AE5" s="8"/>
      <c r="AF5" s="9"/>
      <c r="AG5" s="10"/>
    </row>
    <row r="6" spans="1:33" ht="20.25" customHeight="1" x14ac:dyDescent="0.25">
      <c r="A6" s="5">
        <v>527203</v>
      </c>
      <c r="B6" s="32" t="s">
        <v>8</v>
      </c>
      <c r="C6" s="17">
        <v>16</v>
      </c>
      <c r="D6" s="16">
        <v>5</v>
      </c>
      <c r="E6" s="22">
        <f t="shared" si="4"/>
        <v>21</v>
      </c>
      <c r="F6" s="17">
        <v>16</v>
      </c>
      <c r="G6" s="16">
        <v>5</v>
      </c>
      <c r="H6" s="22">
        <f t="shared" si="0"/>
        <v>21</v>
      </c>
      <c r="I6" s="17">
        <v>10</v>
      </c>
      <c r="J6" s="16">
        <v>3</v>
      </c>
      <c r="K6" s="22">
        <f t="shared" si="1"/>
        <v>13</v>
      </c>
      <c r="L6" s="17">
        <v>16</v>
      </c>
      <c r="M6" s="16">
        <v>5</v>
      </c>
      <c r="N6" s="22">
        <f t="shared" si="2"/>
        <v>21</v>
      </c>
      <c r="O6" s="17">
        <v>26</v>
      </c>
      <c r="P6" s="16">
        <v>8</v>
      </c>
      <c r="Q6" s="22">
        <f t="shared" si="3"/>
        <v>34</v>
      </c>
      <c r="R6" s="39">
        <v>0</v>
      </c>
      <c r="S6" s="39" t="s">
        <v>13</v>
      </c>
      <c r="T6" s="34">
        <f t="shared" si="5"/>
        <v>61.9</v>
      </c>
      <c r="U6" s="37">
        <f t="shared" si="6"/>
        <v>100</v>
      </c>
      <c r="V6" s="37">
        <f t="shared" si="7"/>
        <v>161.9</v>
      </c>
      <c r="W6" s="34">
        <f t="shared" si="8"/>
        <v>0</v>
      </c>
      <c r="X6" s="6"/>
      <c r="Y6" s="7"/>
      <c r="Z6" s="6"/>
      <c r="AA6" s="8"/>
      <c r="AB6" s="6"/>
      <c r="AC6" s="8"/>
      <c r="AD6" s="6"/>
      <c r="AE6" s="8"/>
      <c r="AF6" s="9"/>
      <c r="AG6" s="10"/>
    </row>
    <row r="7" spans="1:33" ht="20.25" customHeight="1" x14ac:dyDescent="0.25">
      <c r="A7" s="5">
        <v>527204</v>
      </c>
      <c r="B7" s="32" t="s">
        <v>9</v>
      </c>
      <c r="C7" s="17">
        <v>18</v>
      </c>
      <c r="D7" s="16">
        <v>11</v>
      </c>
      <c r="E7" s="22">
        <f t="shared" si="4"/>
        <v>29</v>
      </c>
      <c r="F7" s="17">
        <v>18</v>
      </c>
      <c r="G7" s="16">
        <v>11</v>
      </c>
      <c r="H7" s="22">
        <f t="shared" si="0"/>
        <v>29</v>
      </c>
      <c r="I7" s="17">
        <v>15</v>
      </c>
      <c r="J7" s="16">
        <v>9</v>
      </c>
      <c r="K7" s="22">
        <f t="shared" si="1"/>
        <v>24</v>
      </c>
      <c r="L7" s="17">
        <v>33</v>
      </c>
      <c r="M7" s="16">
        <v>0</v>
      </c>
      <c r="N7" s="22">
        <f t="shared" si="2"/>
        <v>33</v>
      </c>
      <c r="O7" s="17">
        <v>48</v>
      </c>
      <c r="P7" s="16">
        <v>9</v>
      </c>
      <c r="Q7" s="22">
        <f t="shared" si="3"/>
        <v>57</v>
      </c>
      <c r="R7" s="39">
        <v>3</v>
      </c>
      <c r="S7" s="39" t="s">
        <v>13</v>
      </c>
      <c r="T7" s="34">
        <f t="shared" si="5"/>
        <v>82.76</v>
      </c>
      <c r="U7" s="37">
        <f t="shared" si="6"/>
        <v>113.79</v>
      </c>
      <c r="V7" s="37">
        <f t="shared" si="7"/>
        <v>196.55</v>
      </c>
      <c r="W7" s="34">
        <f t="shared" si="8"/>
        <v>10.34</v>
      </c>
      <c r="X7" s="6"/>
      <c r="Y7" s="7"/>
      <c r="Z7" s="6"/>
      <c r="AA7" s="8"/>
      <c r="AB7" s="6"/>
      <c r="AC7" s="8"/>
      <c r="AD7" s="6"/>
      <c r="AE7" s="8"/>
      <c r="AF7" s="9"/>
      <c r="AG7" s="10"/>
    </row>
    <row r="8" spans="1:33" ht="20.25" customHeight="1" x14ac:dyDescent="0.25">
      <c r="A8" s="5">
        <v>527205</v>
      </c>
      <c r="B8" s="32" t="s">
        <v>10</v>
      </c>
      <c r="C8" s="17">
        <v>21</v>
      </c>
      <c r="D8" s="16">
        <v>9</v>
      </c>
      <c r="E8" s="22">
        <f t="shared" si="4"/>
        <v>30</v>
      </c>
      <c r="F8" s="17">
        <v>21</v>
      </c>
      <c r="G8" s="16">
        <v>9</v>
      </c>
      <c r="H8" s="22">
        <f t="shared" si="0"/>
        <v>30</v>
      </c>
      <c r="I8" s="17">
        <v>14</v>
      </c>
      <c r="J8" s="16">
        <v>8</v>
      </c>
      <c r="K8" s="22">
        <f t="shared" si="1"/>
        <v>22</v>
      </c>
      <c r="L8" s="17">
        <v>30</v>
      </c>
      <c r="M8" s="16">
        <v>3</v>
      </c>
      <c r="N8" s="22">
        <f t="shared" si="2"/>
        <v>33</v>
      </c>
      <c r="O8" s="17">
        <v>44</v>
      </c>
      <c r="P8" s="16">
        <v>11</v>
      </c>
      <c r="Q8" s="22">
        <f t="shared" si="3"/>
        <v>55</v>
      </c>
      <c r="R8" s="39">
        <v>2</v>
      </c>
      <c r="S8" s="39" t="s">
        <v>13</v>
      </c>
      <c r="T8" s="34">
        <f t="shared" si="5"/>
        <v>73.33</v>
      </c>
      <c r="U8" s="37">
        <f t="shared" si="6"/>
        <v>110</v>
      </c>
      <c r="V8" s="37">
        <f t="shared" si="7"/>
        <v>183.33</v>
      </c>
      <c r="W8" s="34">
        <f t="shared" si="8"/>
        <v>6.67</v>
      </c>
      <c r="X8" s="6"/>
      <c r="Y8" s="7"/>
      <c r="Z8" s="6"/>
      <c r="AA8" s="8"/>
      <c r="AB8" s="6"/>
      <c r="AC8" s="8"/>
      <c r="AD8" s="6"/>
      <c r="AE8" s="8"/>
      <c r="AF8" s="9"/>
      <c r="AG8" s="10"/>
    </row>
    <row r="9" spans="1:33" ht="24.75" customHeight="1" thickBot="1" x14ac:dyDescent="0.3">
      <c r="A9" s="25">
        <v>5272</v>
      </c>
      <c r="B9" s="33" t="s">
        <v>11</v>
      </c>
      <c r="C9" s="19">
        <f>IF(COUNT(C4:C8)=0,"-",SUM(C4:C8))</f>
        <v>93</v>
      </c>
      <c r="D9" s="20">
        <f t="shared" ref="D9:N9" si="9">IF(COUNT(D4:D8)=0,"-",SUM(D4:D8))</f>
        <v>49</v>
      </c>
      <c r="E9" s="23">
        <f t="shared" si="9"/>
        <v>142</v>
      </c>
      <c r="F9" s="19">
        <f t="shared" si="9"/>
        <v>93</v>
      </c>
      <c r="G9" s="20">
        <f t="shared" si="9"/>
        <v>49</v>
      </c>
      <c r="H9" s="23">
        <f t="shared" si="9"/>
        <v>142</v>
      </c>
      <c r="I9" s="19">
        <f t="shared" ref="I9:K9" si="10">IF(COUNT(I4:I8)=0,"-",SUM(I4:I8))</f>
        <v>55</v>
      </c>
      <c r="J9" s="20">
        <f t="shared" si="10"/>
        <v>32</v>
      </c>
      <c r="K9" s="23">
        <f t="shared" si="10"/>
        <v>87</v>
      </c>
      <c r="L9" s="19">
        <f t="shared" si="9"/>
        <v>119</v>
      </c>
      <c r="M9" s="20">
        <f t="shared" si="9"/>
        <v>43</v>
      </c>
      <c r="N9" s="23">
        <f t="shared" si="9"/>
        <v>162</v>
      </c>
      <c r="O9" s="19">
        <f t="shared" ref="O9:R9" si="11">IF(COUNT(O4:O8)=0,"-",SUM(O4:O8))</f>
        <v>174</v>
      </c>
      <c r="P9" s="20">
        <f t="shared" si="11"/>
        <v>75</v>
      </c>
      <c r="Q9" s="23">
        <f t="shared" si="11"/>
        <v>249</v>
      </c>
      <c r="R9" s="40">
        <f t="shared" si="11"/>
        <v>10</v>
      </c>
      <c r="S9" s="41" t="s">
        <v>13</v>
      </c>
      <c r="T9" s="35">
        <f t="shared" si="5"/>
        <v>61.27</v>
      </c>
      <c r="U9" s="38">
        <f t="shared" si="6"/>
        <v>114.08</v>
      </c>
      <c r="V9" s="38">
        <f t="shared" si="7"/>
        <v>175.35</v>
      </c>
      <c r="W9" s="35">
        <f t="shared" si="8"/>
        <v>7.04</v>
      </c>
      <c r="X9" s="11"/>
      <c r="Y9" s="12"/>
      <c r="Z9" s="11"/>
      <c r="AA9" s="13"/>
      <c r="AB9" s="11"/>
      <c r="AC9" s="13"/>
      <c r="AD9" s="11"/>
      <c r="AE9" s="13"/>
      <c r="AF9" s="11"/>
      <c r="AG9" s="14"/>
    </row>
    <row r="10" spans="1:33" ht="13.5" thickTop="1" x14ac:dyDescent="0.25">
      <c r="A10" s="18" t="s">
        <v>42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2" spans="1:33" x14ac:dyDescent="0.25">
      <c r="A12" s="1" t="s">
        <v>2</v>
      </c>
    </row>
    <row r="13" spans="1:33" x14ac:dyDescent="0.25">
      <c r="A13" s="21" t="s">
        <v>3</v>
      </c>
      <c r="B13" s="1" t="s">
        <v>4</v>
      </c>
    </row>
    <row r="14" spans="1:33" x14ac:dyDescent="0.25">
      <c r="B14" s="1" t="s">
        <v>5</v>
      </c>
    </row>
    <row r="15" spans="1:33" x14ac:dyDescent="0.25">
      <c r="A15" s="21" t="s">
        <v>20</v>
      </c>
      <c r="B15" s="1" t="s">
        <v>19</v>
      </c>
    </row>
    <row r="16" spans="1:33" x14ac:dyDescent="0.25">
      <c r="A16" s="21" t="s">
        <v>21</v>
      </c>
      <c r="B16" s="1" t="s">
        <v>26</v>
      </c>
    </row>
    <row r="17" spans="1:2" x14ac:dyDescent="0.25">
      <c r="A17" s="21" t="s">
        <v>23</v>
      </c>
      <c r="B17" s="1" t="s">
        <v>22</v>
      </c>
    </row>
    <row r="18" spans="1:2" x14ac:dyDescent="0.25">
      <c r="A18" s="21" t="s">
        <v>25</v>
      </c>
      <c r="B18" s="1" t="s">
        <v>24</v>
      </c>
    </row>
    <row r="19" spans="1:2" x14ac:dyDescent="0.25">
      <c r="A19" s="21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Pengobatan Tuberkulosis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2025-03-07T07:29:51Z</dcterms:modified>
</cp:coreProperties>
</file>