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mbiayaan Kesehatan" sheetId="1" r:id="rId1"/>
  </sheets>
  <calcPr calcId="144525"/>
</workbook>
</file>

<file path=xl/calcChain.xml><?xml version="1.0" encoding="utf-8"?>
<calcChain xmlns="http://schemas.openxmlformats.org/spreadsheetml/2006/main">
  <c r="C37" i="1" l="1"/>
  <c r="E33" i="1" l="1"/>
  <c r="E32" i="1"/>
  <c r="E28" i="1"/>
  <c r="E27" i="1"/>
  <c r="E26" i="1"/>
  <c r="E24" i="1"/>
  <c r="E23" i="1"/>
  <c r="E22" i="1"/>
  <c r="E19" i="1"/>
  <c r="E18" i="1"/>
  <c r="E12" i="1"/>
  <c r="C25" i="1"/>
  <c r="E25" i="1" s="1"/>
  <c r="C29" i="1"/>
  <c r="C21" i="1"/>
  <c r="C20" i="1" s="1"/>
  <c r="C17" i="1" s="1"/>
  <c r="E17" i="1" s="1"/>
  <c r="C13" i="1"/>
  <c r="C9" i="1"/>
  <c r="C8" i="1" l="1"/>
  <c r="C5" i="1" s="1"/>
  <c r="C4" i="1" s="1"/>
  <c r="E20" i="1"/>
  <c r="E21" i="1"/>
  <c r="C35" i="1" l="1"/>
  <c r="C34" i="1"/>
  <c r="E31" i="1" l="1"/>
  <c r="E30" i="1"/>
  <c r="E29" i="1"/>
  <c r="E16" i="1"/>
  <c r="E15" i="1"/>
  <c r="E11" i="1"/>
  <c r="E7" i="1"/>
  <c r="E14" i="1"/>
  <c r="E10" i="1"/>
  <c r="E6" i="1"/>
  <c r="C36" i="1"/>
  <c r="E13" i="1"/>
  <c r="E9" i="1"/>
  <c r="E8" i="1"/>
  <c r="E5" i="1"/>
  <c r="E4" i="1"/>
</calcChain>
</file>

<file path=xl/sharedStrings.xml><?xml version="1.0" encoding="utf-8"?>
<sst xmlns="http://schemas.openxmlformats.org/spreadsheetml/2006/main" count="75" uniqueCount="36">
  <si>
    <t>JUMLAH ANGGARAN</t>
  </si>
  <si>
    <t>%</t>
  </si>
  <si>
    <t>APBD KAB/KOTA</t>
  </si>
  <si>
    <t>APBD PROVINSI</t>
  </si>
  <si>
    <t xml:space="preserve">  a. Belanja Langsung</t>
  </si>
  <si>
    <t xml:space="preserve">  b. Belanja Tidak Langsung</t>
  </si>
  <si>
    <t xml:space="preserve">  c. Dana Alokasi Khusus (DAK) : BOK</t>
  </si>
  <si>
    <t>APBN</t>
  </si>
  <si>
    <t xml:space="preserve">  a. Dana Dekonsentrasi</t>
  </si>
  <si>
    <t xml:space="preserve">  b. Lain-Lain</t>
  </si>
  <si>
    <t>PINJAMAN/HIBAH LUAR NEGERI (PHLN)</t>
  </si>
  <si>
    <t>SUMBER PEMERINTAH LAIN*</t>
  </si>
  <si>
    <t>TOTAL ANGGARAN KESEHATAN</t>
  </si>
  <si>
    <t>TOTAL  APBD KOTA BIMA</t>
  </si>
  <si>
    <t>SUMBER DANA PEMBIAYAAN KESEHATAN</t>
  </si>
  <si>
    <t>A. Dinas Kesehatan</t>
  </si>
  <si>
    <t>B. RSUD</t>
  </si>
  <si>
    <t xml:space="preserve">     1. Belanja Langsung</t>
  </si>
  <si>
    <t xml:space="preserve">     2. Belanja Tidak Langsung</t>
  </si>
  <si>
    <t xml:space="preserve">     3. Dana Alokasi Khusus (DAK)</t>
  </si>
  <si>
    <t xml:space="preserve">          a. DAK fisik</t>
  </si>
  <si>
    <t xml:space="preserve">          b. DAK non fisik</t>
  </si>
  <si>
    <t xml:space="preserve">               - Reguler </t>
  </si>
  <si>
    <t xml:space="preserve">               - Penugasan</t>
  </si>
  <si>
    <t xml:space="preserve">               - Afirmasi</t>
  </si>
  <si>
    <t xml:space="preserve">               - BOK</t>
  </si>
  <si>
    <t xml:space="preserve">               - Jampersal</t>
  </si>
  <si>
    <t xml:space="preserve">               - Akreditasi </t>
  </si>
  <si>
    <t>SATUAN</t>
  </si>
  <si>
    <t>Rupiah</t>
  </si>
  <si>
    <t>PORSENTASE (%)</t>
  </si>
  <si>
    <t>Prosentase APBD Kab/Kota Tergadap Anggaran Kesehatan (%)</t>
  </si>
  <si>
    <t>Anggaran Kesehatan Perkapita (Rp.)</t>
  </si>
  <si>
    <t>KODE WILAYAH</t>
  </si>
  <si>
    <t>Sumber: Sub bagian Program Pelaporan dan Keuangan Dinas Kesehatan Kota Bima, Tahun 2021</t>
  </si>
  <si>
    <t>Pembiayaan Kesehatan/Alokasi Anggaran Kesehatan, di Kota Bima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</si>
</sst>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A2" sqref="A2"/>
    </sheetView>
  </sheetViews>
  <sheetFormatPr defaultRowHeight="12.75" x14ac:dyDescent="0.2"/>
  <cols>
    <col min="1" max="1" width="9.140625" style="2" customWidth="1"/>
    <col min="2" max="2" width="49.5703125" style="2" customWidth="1"/>
    <col min="3" max="3" width="16.5703125" style="2" customWidth="1"/>
    <col min="4" max="4" width="10.140625" style="2" customWidth="1"/>
    <col min="5" max="5" width="11.140625" style="2" customWidth="1"/>
    <col min="6" max="16384" width="9.140625" style="2"/>
  </cols>
  <sheetData>
    <row r="1" spans="1:5" ht="15" x14ac:dyDescent="0.25">
      <c r="A1" s="1" t="s">
        <v>35</v>
      </c>
    </row>
    <row r="3" spans="1:5" ht="31.5" customHeight="1" thickBot="1" x14ac:dyDescent="0.25">
      <c r="A3" s="14" t="s">
        <v>33</v>
      </c>
      <c r="B3" s="6" t="s">
        <v>14</v>
      </c>
      <c r="C3" s="14" t="s">
        <v>0</v>
      </c>
      <c r="D3" s="14" t="s">
        <v>28</v>
      </c>
      <c r="E3" s="14" t="s">
        <v>30</v>
      </c>
    </row>
    <row r="4" spans="1:5" ht="13.5" thickTop="1" x14ac:dyDescent="0.2">
      <c r="A4" s="15">
        <v>5272</v>
      </c>
      <c r="B4" s="2" t="s">
        <v>2</v>
      </c>
      <c r="C4" s="16">
        <f>SUM(C5,C17)</f>
        <v>141651322055.60999</v>
      </c>
      <c r="D4" s="17" t="s">
        <v>29</v>
      </c>
      <c r="E4" s="18">
        <f>IF(SUM(C4)=0,0,ROUND(C4/C$34*100,2))</f>
        <v>68.84</v>
      </c>
    </row>
    <row r="5" spans="1:5" x14ac:dyDescent="0.2">
      <c r="A5" s="15">
        <v>5272</v>
      </c>
      <c r="B5" s="2" t="s">
        <v>15</v>
      </c>
      <c r="C5" s="16">
        <f>SUM(C6:C8)</f>
        <v>141651322055.60999</v>
      </c>
      <c r="D5" s="17" t="s">
        <v>29</v>
      </c>
      <c r="E5" s="18">
        <f t="shared" ref="E5:E33" si="0">IF(SUM(C5)=0,0,ROUND(C5/C$34*100,2))</f>
        <v>68.84</v>
      </c>
    </row>
    <row r="6" spans="1:5" x14ac:dyDescent="0.2">
      <c r="A6" s="15">
        <v>5272</v>
      </c>
      <c r="B6" s="19" t="s">
        <v>17</v>
      </c>
      <c r="C6" s="16">
        <v>64398952505.050003</v>
      </c>
      <c r="D6" s="17" t="s">
        <v>29</v>
      </c>
      <c r="E6" s="18">
        <f t="shared" si="0"/>
        <v>31.3</v>
      </c>
    </row>
    <row r="7" spans="1:5" x14ac:dyDescent="0.2">
      <c r="A7" s="15">
        <v>5272</v>
      </c>
      <c r="B7" s="19" t="s">
        <v>18</v>
      </c>
      <c r="C7" s="16">
        <v>35542415550.559998</v>
      </c>
      <c r="D7" s="17" t="s">
        <v>29</v>
      </c>
      <c r="E7" s="18">
        <f t="shared" si="0"/>
        <v>17.27</v>
      </c>
    </row>
    <row r="8" spans="1:5" x14ac:dyDescent="0.2">
      <c r="A8" s="15">
        <v>5272</v>
      </c>
      <c r="B8" s="19" t="s">
        <v>19</v>
      </c>
      <c r="C8" s="16">
        <f>SUM(C9,C13)</f>
        <v>41709954000</v>
      </c>
      <c r="D8" s="17" t="s">
        <v>29</v>
      </c>
      <c r="E8" s="18">
        <f t="shared" si="0"/>
        <v>20.27</v>
      </c>
    </row>
    <row r="9" spans="1:5" x14ac:dyDescent="0.2">
      <c r="A9" s="15">
        <v>5272</v>
      </c>
      <c r="B9" s="2" t="s">
        <v>20</v>
      </c>
      <c r="C9" s="16">
        <f>SUM(C10:C12)</f>
        <v>33741650000</v>
      </c>
      <c r="D9" s="17" t="s">
        <v>29</v>
      </c>
      <c r="E9" s="18">
        <f t="shared" si="0"/>
        <v>16.399999999999999</v>
      </c>
    </row>
    <row r="10" spans="1:5" x14ac:dyDescent="0.2">
      <c r="A10" s="15">
        <v>5272</v>
      </c>
      <c r="B10" s="2" t="s">
        <v>22</v>
      </c>
      <c r="C10" s="16">
        <v>31693842000</v>
      </c>
      <c r="D10" s="17" t="s">
        <v>29</v>
      </c>
      <c r="E10" s="18">
        <f t="shared" si="0"/>
        <v>15.4</v>
      </c>
    </row>
    <row r="11" spans="1:5" x14ac:dyDescent="0.2">
      <c r="A11" s="15">
        <v>5272</v>
      </c>
      <c r="B11" s="2" t="s">
        <v>23</v>
      </c>
      <c r="C11" s="16">
        <v>2047808000</v>
      </c>
      <c r="D11" s="17" t="s">
        <v>29</v>
      </c>
      <c r="E11" s="18">
        <f t="shared" si="0"/>
        <v>1</v>
      </c>
    </row>
    <row r="12" spans="1:5" x14ac:dyDescent="0.2">
      <c r="A12" s="15">
        <v>5272</v>
      </c>
      <c r="B12" s="2" t="s">
        <v>24</v>
      </c>
      <c r="C12" s="16">
        <v>0</v>
      </c>
      <c r="D12" s="17" t="s">
        <v>29</v>
      </c>
      <c r="E12" s="18">
        <f t="shared" si="0"/>
        <v>0</v>
      </c>
    </row>
    <row r="13" spans="1:5" x14ac:dyDescent="0.2">
      <c r="A13" s="15">
        <v>5272</v>
      </c>
      <c r="B13" s="2" t="s">
        <v>21</v>
      </c>
      <c r="C13" s="16">
        <f>SUM(C14:C16)</f>
        <v>7968304000</v>
      </c>
      <c r="D13" s="17" t="s">
        <v>29</v>
      </c>
      <c r="E13" s="18">
        <f t="shared" si="0"/>
        <v>3.87</v>
      </c>
    </row>
    <row r="14" spans="1:5" x14ac:dyDescent="0.2">
      <c r="A14" s="15">
        <v>5272</v>
      </c>
      <c r="B14" s="2" t="s">
        <v>25</v>
      </c>
      <c r="C14" s="16">
        <v>7174847000</v>
      </c>
      <c r="D14" s="17" t="s">
        <v>29</v>
      </c>
      <c r="E14" s="18">
        <f t="shared" si="0"/>
        <v>3.49</v>
      </c>
    </row>
    <row r="15" spans="1:5" x14ac:dyDescent="0.2">
      <c r="A15" s="15">
        <v>5272</v>
      </c>
      <c r="B15" s="2" t="s">
        <v>27</v>
      </c>
      <c r="C15" s="16">
        <v>0</v>
      </c>
      <c r="D15" s="17" t="s">
        <v>29</v>
      </c>
      <c r="E15" s="18">
        <f t="shared" si="0"/>
        <v>0</v>
      </c>
    </row>
    <row r="16" spans="1:5" x14ac:dyDescent="0.2">
      <c r="A16" s="15">
        <v>5272</v>
      </c>
      <c r="B16" s="2" t="s">
        <v>26</v>
      </c>
      <c r="C16" s="16">
        <v>793457000</v>
      </c>
      <c r="D16" s="17" t="s">
        <v>29</v>
      </c>
      <c r="E16" s="18">
        <f t="shared" si="0"/>
        <v>0.39</v>
      </c>
    </row>
    <row r="17" spans="1:5" x14ac:dyDescent="0.2">
      <c r="A17" s="15">
        <v>5272</v>
      </c>
      <c r="B17" s="2" t="s">
        <v>16</v>
      </c>
      <c r="C17" s="16">
        <f>SUM(C18:C20)</f>
        <v>0</v>
      </c>
      <c r="D17" s="17" t="s">
        <v>29</v>
      </c>
      <c r="E17" s="18">
        <f t="shared" si="0"/>
        <v>0</v>
      </c>
    </row>
    <row r="18" spans="1:5" x14ac:dyDescent="0.2">
      <c r="A18" s="15">
        <v>5272</v>
      </c>
      <c r="B18" s="19" t="s">
        <v>17</v>
      </c>
      <c r="C18" s="16">
        <v>0</v>
      </c>
      <c r="D18" s="17" t="s">
        <v>29</v>
      </c>
      <c r="E18" s="18">
        <f t="shared" si="0"/>
        <v>0</v>
      </c>
    </row>
    <row r="19" spans="1:5" x14ac:dyDescent="0.2">
      <c r="A19" s="15">
        <v>5272</v>
      </c>
      <c r="B19" s="19" t="s">
        <v>18</v>
      </c>
      <c r="C19" s="16">
        <v>0</v>
      </c>
      <c r="D19" s="17" t="s">
        <v>29</v>
      </c>
      <c r="E19" s="18">
        <f t="shared" si="0"/>
        <v>0</v>
      </c>
    </row>
    <row r="20" spans="1:5" x14ac:dyDescent="0.2">
      <c r="A20" s="15">
        <v>5272</v>
      </c>
      <c r="B20" s="19" t="s">
        <v>19</v>
      </c>
      <c r="C20" s="16">
        <f>SUM(C21)</f>
        <v>0</v>
      </c>
      <c r="D20" s="17" t="s">
        <v>29</v>
      </c>
      <c r="E20" s="18">
        <f t="shared" si="0"/>
        <v>0</v>
      </c>
    </row>
    <row r="21" spans="1:5" x14ac:dyDescent="0.2">
      <c r="A21" s="15">
        <v>5272</v>
      </c>
      <c r="B21" s="2" t="s">
        <v>20</v>
      </c>
      <c r="C21" s="16">
        <f>SUM(C22:C24)</f>
        <v>0</v>
      </c>
      <c r="D21" s="17" t="s">
        <v>29</v>
      </c>
      <c r="E21" s="18">
        <f t="shared" si="0"/>
        <v>0</v>
      </c>
    </row>
    <row r="22" spans="1:5" x14ac:dyDescent="0.2">
      <c r="A22" s="15">
        <v>5272</v>
      </c>
      <c r="B22" s="2" t="s">
        <v>22</v>
      </c>
      <c r="C22" s="16">
        <v>0</v>
      </c>
      <c r="D22" s="17" t="s">
        <v>29</v>
      </c>
      <c r="E22" s="18">
        <f t="shared" si="0"/>
        <v>0</v>
      </c>
    </row>
    <row r="23" spans="1:5" x14ac:dyDescent="0.2">
      <c r="A23" s="15">
        <v>5272</v>
      </c>
      <c r="B23" s="2" t="s">
        <v>23</v>
      </c>
      <c r="C23" s="16">
        <v>0</v>
      </c>
      <c r="D23" s="17" t="s">
        <v>29</v>
      </c>
      <c r="E23" s="18">
        <f t="shared" si="0"/>
        <v>0</v>
      </c>
    </row>
    <row r="24" spans="1:5" x14ac:dyDescent="0.2">
      <c r="A24" s="15">
        <v>5272</v>
      </c>
      <c r="B24" s="2" t="s">
        <v>24</v>
      </c>
      <c r="C24" s="16">
        <v>0</v>
      </c>
      <c r="D24" s="17" t="s">
        <v>29</v>
      </c>
      <c r="E24" s="18">
        <f t="shared" si="0"/>
        <v>0</v>
      </c>
    </row>
    <row r="25" spans="1:5" x14ac:dyDescent="0.2">
      <c r="A25" s="15">
        <v>5272</v>
      </c>
      <c r="B25" s="2" t="s">
        <v>3</v>
      </c>
      <c r="C25" s="16">
        <f>SUM(C26:C28)</f>
        <v>0</v>
      </c>
      <c r="D25" s="17" t="s">
        <v>29</v>
      </c>
      <c r="E25" s="18">
        <f t="shared" si="0"/>
        <v>0</v>
      </c>
    </row>
    <row r="26" spans="1:5" x14ac:dyDescent="0.2">
      <c r="A26" s="15">
        <v>5272</v>
      </c>
      <c r="B26" s="2" t="s">
        <v>4</v>
      </c>
      <c r="C26" s="16">
        <v>0</v>
      </c>
      <c r="D26" s="17" t="s">
        <v>29</v>
      </c>
      <c r="E26" s="18">
        <f t="shared" si="0"/>
        <v>0</v>
      </c>
    </row>
    <row r="27" spans="1:5" x14ac:dyDescent="0.2">
      <c r="A27" s="15">
        <v>5272</v>
      </c>
      <c r="B27" s="2" t="s">
        <v>5</v>
      </c>
      <c r="C27" s="16">
        <v>0</v>
      </c>
      <c r="D27" s="17" t="s">
        <v>29</v>
      </c>
      <c r="E27" s="18">
        <f t="shared" si="0"/>
        <v>0</v>
      </c>
    </row>
    <row r="28" spans="1:5" x14ac:dyDescent="0.2">
      <c r="A28" s="15">
        <v>5272</v>
      </c>
      <c r="B28" s="2" t="s">
        <v>6</v>
      </c>
      <c r="C28" s="16">
        <v>0</v>
      </c>
      <c r="D28" s="17" t="s">
        <v>29</v>
      </c>
      <c r="E28" s="18">
        <f t="shared" si="0"/>
        <v>0</v>
      </c>
    </row>
    <row r="29" spans="1:5" x14ac:dyDescent="0.2">
      <c r="A29" s="15">
        <v>5272</v>
      </c>
      <c r="B29" s="2" t="s">
        <v>7</v>
      </c>
      <c r="C29" s="16">
        <f>SUM(C30:C31)</f>
        <v>64107895505</v>
      </c>
      <c r="D29" s="17" t="s">
        <v>29</v>
      </c>
      <c r="E29" s="18">
        <f t="shared" si="0"/>
        <v>31.16</v>
      </c>
    </row>
    <row r="30" spans="1:5" x14ac:dyDescent="0.2">
      <c r="A30" s="15">
        <v>5272</v>
      </c>
      <c r="B30" s="2" t="s">
        <v>8</v>
      </c>
      <c r="C30" s="16">
        <v>49476609035</v>
      </c>
      <c r="D30" s="17" t="s">
        <v>29</v>
      </c>
      <c r="E30" s="18">
        <f t="shared" si="0"/>
        <v>24.05</v>
      </c>
    </row>
    <row r="31" spans="1:5" x14ac:dyDescent="0.2">
      <c r="A31" s="15">
        <v>5272</v>
      </c>
      <c r="B31" s="2" t="s">
        <v>9</v>
      </c>
      <c r="C31" s="16">
        <v>14631286470</v>
      </c>
      <c r="D31" s="17" t="s">
        <v>29</v>
      </c>
      <c r="E31" s="18">
        <f t="shared" si="0"/>
        <v>7.11</v>
      </c>
    </row>
    <row r="32" spans="1:5" x14ac:dyDescent="0.2">
      <c r="A32" s="15">
        <v>5272</v>
      </c>
      <c r="B32" s="2" t="s">
        <v>10</v>
      </c>
      <c r="C32" s="16">
        <v>0</v>
      </c>
      <c r="D32" s="17" t="s">
        <v>29</v>
      </c>
      <c r="E32" s="18">
        <f t="shared" si="0"/>
        <v>0</v>
      </c>
    </row>
    <row r="33" spans="1:5" x14ac:dyDescent="0.2">
      <c r="A33" s="15">
        <v>5272</v>
      </c>
      <c r="B33" s="2" t="s">
        <v>11</v>
      </c>
      <c r="C33" s="16">
        <v>0</v>
      </c>
      <c r="D33" s="17" t="s">
        <v>29</v>
      </c>
      <c r="E33" s="18">
        <f t="shared" si="0"/>
        <v>0</v>
      </c>
    </row>
    <row r="34" spans="1:5" ht="26.25" customHeight="1" thickBot="1" x14ac:dyDescent="0.25">
      <c r="A34" s="6">
        <v>5272</v>
      </c>
      <c r="B34" s="7" t="s">
        <v>12</v>
      </c>
      <c r="C34" s="8">
        <f>SUM(C4,C25,C29,C32,C33)</f>
        <v>205759217560.60999</v>
      </c>
      <c r="D34" s="9" t="s">
        <v>29</v>
      </c>
      <c r="E34" s="7"/>
    </row>
    <row r="35" spans="1:5" ht="20.100000000000001" customHeight="1" thickTop="1" x14ac:dyDescent="0.2">
      <c r="A35" s="22">
        <v>5272</v>
      </c>
      <c r="B35" s="20" t="s">
        <v>13</v>
      </c>
      <c r="C35" s="10">
        <f>SUM(C4)</f>
        <v>141651322055.60999</v>
      </c>
      <c r="D35" s="11" t="s">
        <v>29</v>
      </c>
      <c r="E35" s="3"/>
    </row>
    <row r="36" spans="1:5" ht="20.100000000000001" customHeight="1" x14ac:dyDescent="0.2">
      <c r="A36" s="22">
        <v>5272</v>
      </c>
      <c r="B36" s="20" t="s">
        <v>31</v>
      </c>
      <c r="C36" s="10">
        <f>IF(OR(SUM(C34)=0,SUM(C35)=0),0,ROUND(C35/C34*100,2))</f>
        <v>68.84</v>
      </c>
      <c r="D36" s="11" t="s">
        <v>1</v>
      </c>
      <c r="E36" s="3"/>
    </row>
    <row r="37" spans="1:5" ht="20.100000000000001" customHeight="1" thickBot="1" x14ac:dyDescent="0.25">
      <c r="A37" s="23">
        <v>5272</v>
      </c>
      <c r="B37" s="21" t="s">
        <v>32</v>
      </c>
      <c r="C37" s="12">
        <f>IF(SUM(C34)=0,0,ROUND(C34/149498,2))</f>
        <v>1376334.25</v>
      </c>
      <c r="D37" s="13" t="s">
        <v>29</v>
      </c>
      <c r="E37" s="4"/>
    </row>
    <row r="38" spans="1:5" ht="13.5" thickTop="1" x14ac:dyDescent="0.2">
      <c r="A38" s="5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Pembiayaan Kesehatan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2025-03-02T06:56:04Z</dcterms:created>
  <dcterms:modified xsi:type="dcterms:W3CDTF">2025-03-11T05:21:37Z</dcterms:modified>
</cp:coreProperties>
</file>