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Pembiayaan Kesehatan" sheetId="1" r:id="rId1"/>
  </sheets>
  <calcPr calcId="144525" iterateDelta="1E-4"/>
</workbook>
</file>

<file path=xl/calcChain.xml><?xml version="1.0" encoding="utf-8"?>
<calcChain xmlns="http://schemas.openxmlformats.org/spreadsheetml/2006/main">
  <c r="E16" i="1" l="1"/>
  <c r="E17" i="1"/>
  <c r="E18" i="1"/>
  <c r="C13" i="1"/>
  <c r="C14" i="1"/>
  <c r="C10" i="1"/>
  <c r="C6" i="1"/>
  <c r="C5" i="1" s="1"/>
  <c r="C20" i="1" l="1"/>
  <c r="C19" i="1" s="1"/>
  <c r="C4" i="1" s="1"/>
  <c r="C24" i="1"/>
  <c r="C28" i="1"/>
  <c r="C33" i="1" l="1"/>
  <c r="C36" i="1" s="1"/>
  <c r="C34" i="1"/>
  <c r="E11" i="1" l="1"/>
  <c r="E12" i="1"/>
  <c r="E8" i="1"/>
  <c r="E9" i="1"/>
  <c r="E7" i="1"/>
  <c r="E29" i="1"/>
  <c r="E25" i="1"/>
  <c r="E21" i="1"/>
  <c r="E14" i="1"/>
  <c r="E6" i="1"/>
  <c r="E26" i="1"/>
  <c r="E10" i="1"/>
  <c r="E32" i="1"/>
  <c r="E28" i="1"/>
  <c r="E24" i="1"/>
  <c r="E20" i="1"/>
  <c r="E13" i="1"/>
  <c r="E30" i="1"/>
  <c r="E15" i="1"/>
  <c r="E31" i="1"/>
  <c r="E27" i="1"/>
  <c r="E23" i="1"/>
  <c r="E19" i="1"/>
  <c r="E22" i="1"/>
  <c r="E5" i="1"/>
  <c r="C35" i="1"/>
  <c r="E4" i="1"/>
</calcChain>
</file>

<file path=xl/sharedStrings.xml><?xml version="1.0" encoding="utf-8"?>
<sst xmlns="http://schemas.openxmlformats.org/spreadsheetml/2006/main" count="87" uniqueCount="38">
  <si>
    <t>JUMLAH ANGGARAN</t>
  </si>
  <si>
    <t>%</t>
  </si>
  <si>
    <t>APBD KAB/KOTA</t>
  </si>
  <si>
    <t>APBD PROVINSI</t>
  </si>
  <si>
    <t xml:space="preserve">  a. Belanja Langsung</t>
  </si>
  <si>
    <t xml:space="preserve">  b. Belanja Tidak Langsung</t>
  </si>
  <si>
    <t xml:space="preserve">  c. Dana Alokasi Khusus (DAK) : BOK</t>
  </si>
  <si>
    <t>APBN</t>
  </si>
  <si>
    <t xml:space="preserve">  a. Dana Dekonsentrasi</t>
  </si>
  <si>
    <t xml:space="preserve">  b. Lain-Lain</t>
  </si>
  <si>
    <t>PINJAMAN/HIBAH LUAR NEGERI (PHLN)</t>
  </si>
  <si>
    <t>SUMBER PEMERINTAH LAIN*</t>
  </si>
  <si>
    <t>TOTAL ANGGARAN KESEHATAN</t>
  </si>
  <si>
    <t>TOTAL  APBD KOTA BIMA</t>
  </si>
  <si>
    <t>SUMBER DANA PEMBIAYAAN KESEHATAN</t>
  </si>
  <si>
    <t>A. Dinas Kesehatan</t>
  </si>
  <si>
    <t>B. RSUD</t>
  </si>
  <si>
    <t xml:space="preserve">     3. Dana Alokasi Khusus (DAK)</t>
  </si>
  <si>
    <t xml:space="preserve">          a. DAK fisik</t>
  </si>
  <si>
    <t xml:space="preserve">               - Reguler </t>
  </si>
  <si>
    <t xml:space="preserve">               - Penugasan</t>
  </si>
  <si>
    <t xml:space="preserve">               - Afirmasi</t>
  </si>
  <si>
    <t>SATUAN</t>
  </si>
  <si>
    <t>Rupiah</t>
  </si>
  <si>
    <t>PORSENTASE (%)</t>
  </si>
  <si>
    <t>Prosentase APBD Kab/Kota Tergadap Anggaran Kesehatan (%)</t>
  </si>
  <si>
    <t>Anggaran Kesehatan Perkapita (Rp.)</t>
  </si>
  <si>
    <t>KODE WILAYAH</t>
  </si>
  <si>
    <t>-</t>
  </si>
  <si>
    <t xml:space="preserve">     1. Belanja Operasi</t>
  </si>
  <si>
    <t xml:space="preserve">          a. Belanja Pegawai</t>
  </si>
  <si>
    <t xml:space="preserve">          b. Belanja Barang dan Jasa</t>
  </si>
  <si>
    <t xml:space="preserve">          c. Hibah</t>
  </si>
  <si>
    <t xml:space="preserve">     2. Belanja Modal</t>
  </si>
  <si>
    <t xml:space="preserve">          a. Belanja Modal Peralatan dan Mesin</t>
  </si>
  <si>
    <t xml:space="preserve">          b. Belanja Modal Gedung dan Bangunan</t>
  </si>
  <si>
    <t>Pembiayaan Kesehatan/Alokasi Anggaran Kesehatan, di Kota Bima Tahun 2023</t>
  </si>
  <si>
    <t>Sumber: Sub bagian Program Pelaporan dan Keuangan Dinas Kesehatan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</si>
</sst>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0" xfId="0" applyNumberFormat="1" applyFont="1" applyAlignment="1">
      <alignment horizontal="right"/>
    </xf>
    <xf numFmtId="4" fontId="4" fillId="2" borderId="1" xfId="0" applyNumberFormat="1" applyFont="1" applyFill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C34" sqref="C34"/>
    </sheetView>
  </sheetViews>
  <sheetFormatPr defaultRowHeight="12.75" x14ac:dyDescent="0.2"/>
  <cols>
    <col min="1" max="1" width="9.140625" style="2" customWidth="1"/>
    <col min="2" max="2" width="49.5703125" style="2" customWidth="1"/>
    <col min="3" max="3" width="17.85546875" style="2" customWidth="1"/>
    <col min="4" max="4" width="10.140625" style="2" customWidth="1"/>
    <col min="5" max="5" width="11.140625" style="2" customWidth="1"/>
    <col min="6" max="16384" width="9.140625" style="2"/>
  </cols>
  <sheetData>
    <row r="1" spans="1:5" ht="15" x14ac:dyDescent="0.25">
      <c r="A1" s="1" t="s">
        <v>36</v>
      </c>
    </row>
    <row r="3" spans="1:5" ht="31.5" customHeight="1" thickBot="1" x14ac:dyDescent="0.25">
      <c r="A3" s="11" t="s">
        <v>27</v>
      </c>
      <c r="B3" s="6" t="s">
        <v>14</v>
      </c>
      <c r="C3" s="11" t="s">
        <v>0</v>
      </c>
      <c r="D3" s="11" t="s">
        <v>22</v>
      </c>
      <c r="E3" s="11" t="s">
        <v>24</v>
      </c>
    </row>
    <row r="4" spans="1:5" ht="13.5" thickTop="1" x14ac:dyDescent="0.2">
      <c r="A4" s="12">
        <v>5272</v>
      </c>
      <c r="B4" s="2" t="s">
        <v>2</v>
      </c>
      <c r="C4" s="20">
        <f>IF(COUNT(C5,C13)=0,"-",SUM(C5,C13))</f>
        <v>104622908969</v>
      </c>
      <c r="D4" s="13" t="s">
        <v>23</v>
      </c>
      <c r="E4" s="14">
        <f>IF(COUNT(C4,C$33)=0,"-",IF(SUM(C4)=0,0,ROUND(C4/C$33*100,2)))</f>
        <v>100</v>
      </c>
    </row>
    <row r="5" spans="1:5" x14ac:dyDescent="0.2">
      <c r="A5" s="12">
        <v>5272</v>
      </c>
      <c r="B5" s="2" t="s">
        <v>15</v>
      </c>
      <c r="C5" s="20">
        <f>IF(COUNT(C6,C10)=0,"-",SUM(C6,C10))</f>
        <v>104622908969</v>
      </c>
      <c r="D5" s="13" t="s">
        <v>23</v>
      </c>
      <c r="E5" s="14">
        <f>IF(COUNT(C5,C$33)=0,"-",IF(SUM(C5)=0,0,ROUND(C5/C$33*100,2)))</f>
        <v>100</v>
      </c>
    </row>
    <row r="6" spans="1:5" x14ac:dyDescent="0.2">
      <c r="A6" s="12">
        <v>5272</v>
      </c>
      <c r="B6" s="15" t="s">
        <v>29</v>
      </c>
      <c r="C6" s="20">
        <f>IF(COUNT(C7:C9)=0,"-",SUM(C7:C9))</f>
        <v>99509970351</v>
      </c>
      <c r="D6" s="13" t="s">
        <v>23</v>
      </c>
      <c r="E6" s="14">
        <f>IF(COUNT(C6,C$33)=0,"-",IF(SUM(C6)=0,0,ROUND(C6/C$33*100,2)))</f>
        <v>95.11</v>
      </c>
    </row>
    <row r="7" spans="1:5" x14ac:dyDescent="0.2">
      <c r="A7" s="12">
        <v>5272</v>
      </c>
      <c r="B7" s="2" t="s">
        <v>30</v>
      </c>
      <c r="C7" s="20">
        <v>57361246574</v>
      </c>
      <c r="D7" s="13" t="s">
        <v>23</v>
      </c>
      <c r="E7" s="14">
        <f>IF(COUNT(C7,C$33)=0,"-",IF(SUM(C7)=0,0,ROUND(C7/C$33*100,2)))</f>
        <v>54.83</v>
      </c>
    </row>
    <row r="8" spans="1:5" x14ac:dyDescent="0.2">
      <c r="A8" s="12">
        <v>5272</v>
      </c>
      <c r="B8" s="2" t="s">
        <v>31</v>
      </c>
      <c r="C8" s="20">
        <v>41903723777</v>
      </c>
      <c r="D8" s="13" t="s">
        <v>23</v>
      </c>
      <c r="E8" s="14">
        <f>IF(COUNT(C8,C$33)=0,"-",IF(SUM(C8)=0,0,ROUND(C8/C$33*100,2)))</f>
        <v>40.049999999999997</v>
      </c>
    </row>
    <row r="9" spans="1:5" x14ac:dyDescent="0.2">
      <c r="A9" s="12">
        <v>5272</v>
      </c>
      <c r="B9" s="2" t="s">
        <v>32</v>
      </c>
      <c r="C9" s="20">
        <v>245000000</v>
      </c>
      <c r="D9" s="13" t="s">
        <v>23</v>
      </c>
      <c r="E9" s="14">
        <f>IF(COUNT(C9,C$33)=0,"-",IF(SUM(C9)=0,0,ROUND(C9/C$33*100,2)))</f>
        <v>0.23</v>
      </c>
    </row>
    <row r="10" spans="1:5" x14ac:dyDescent="0.2">
      <c r="A10" s="12">
        <v>5272</v>
      </c>
      <c r="B10" s="15" t="s">
        <v>33</v>
      </c>
      <c r="C10" s="20">
        <f>IF(COUNT(C11:C12)=0,"-",SUM(C11:C12))</f>
        <v>5112938618</v>
      </c>
      <c r="D10" s="13" t="s">
        <v>23</v>
      </c>
      <c r="E10" s="14">
        <f>IF(COUNT(C10,C$33)=0,"-",IF(SUM(C10)=0,0,ROUND(C10/C$33*100,2)))</f>
        <v>4.8899999999999997</v>
      </c>
    </row>
    <row r="11" spans="1:5" x14ac:dyDescent="0.2">
      <c r="A11" s="12">
        <v>5272</v>
      </c>
      <c r="B11" s="2" t="s">
        <v>34</v>
      </c>
      <c r="C11" s="20">
        <v>4703298618</v>
      </c>
      <c r="D11" s="13" t="s">
        <v>23</v>
      </c>
      <c r="E11" s="14">
        <f>IF(COUNT(C11,C$33)=0,"-",IF(SUM(C11)=0,0,ROUND(C11/C$33*100,2)))</f>
        <v>4.5</v>
      </c>
    </row>
    <row r="12" spans="1:5" x14ac:dyDescent="0.2">
      <c r="A12" s="12">
        <v>5272</v>
      </c>
      <c r="B12" s="2" t="s">
        <v>35</v>
      </c>
      <c r="C12" s="20">
        <v>409640000</v>
      </c>
      <c r="D12" s="13" t="s">
        <v>23</v>
      </c>
      <c r="E12" s="14">
        <f>IF(COUNT(C12,C$33)=0,"-",IF(SUM(C12)=0,0,ROUND(C12/C$33*100,2)))</f>
        <v>0.39</v>
      </c>
    </row>
    <row r="13" spans="1:5" x14ac:dyDescent="0.2">
      <c r="A13" s="12">
        <v>5272</v>
      </c>
      <c r="B13" s="2" t="s">
        <v>16</v>
      </c>
      <c r="C13" s="20" t="str">
        <f>IF(COUNT(C14,C18,C19)=0,"-",SUM(C14,C18,C19))</f>
        <v>-</v>
      </c>
      <c r="D13" s="13" t="s">
        <v>23</v>
      </c>
      <c r="E13" s="14">
        <f>IF(COUNT(C13,C$33)=0,"-",IF(SUM(C13)=0,0,ROUND(C13/C$33*100,2)))</f>
        <v>0</v>
      </c>
    </row>
    <row r="14" spans="1:5" x14ac:dyDescent="0.2">
      <c r="A14" s="12">
        <v>5272</v>
      </c>
      <c r="B14" s="15" t="s">
        <v>29</v>
      </c>
      <c r="C14" s="20" t="str">
        <f>IF(COUNT(C15:C17)=0,"-",SUM(C15:C17))</f>
        <v>-</v>
      </c>
      <c r="D14" s="13" t="s">
        <v>23</v>
      </c>
      <c r="E14" s="14">
        <f>IF(COUNT(C14,C$33)=0,"-",IF(SUM(C14)=0,0,ROUND(C14/C$33*100,2)))</f>
        <v>0</v>
      </c>
    </row>
    <row r="15" spans="1:5" x14ac:dyDescent="0.2">
      <c r="A15" s="12">
        <v>5272</v>
      </c>
      <c r="B15" s="2" t="s">
        <v>30</v>
      </c>
      <c r="C15" s="20" t="s">
        <v>28</v>
      </c>
      <c r="D15" s="13" t="s">
        <v>23</v>
      </c>
      <c r="E15" s="14">
        <f>IF(COUNT(C15,C$33)=0,"-",IF(SUM(C15)=0,0,ROUND(C15/C$33*100,2)))</f>
        <v>0</v>
      </c>
    </row>
    <row r="16" spans="1:5" x14ac:dyDescent="0.2">
      <c r="A16" s="12">
        <v>5272</v>
      </c>
      <c r="B16" s="2" t="s">
        <v>31</v>
      </c>
      <c r="C16" s="20" t="s">
        <v>28</v>
      </c>
      <c r="D16" s="13" t="s">
        <v>23</v>
      </c>
      <c r="E16" s="14">
        <f t="shared" ref="E16:E18" si="0">IF(COUNT(C16,C$33)=0,"-",IF(SUM(C16)=0,0,ROUND(C16/C$33*100,2)))</f>
        <v>0</v>
      </c>
    </row>
    <row r="17" spans="1:5" x14ac:dyDescent="0.2">
      <c r="A17" s="12">
        <v>5272</v>
      </c>
      <c r="B17" s="2" t="s">
        <v>32</v>
      </c>
      <c r="C17" s="20" t="s">
        <v>28</v>
      </c>
      <c r="D17" s="13" t="s">
        <v>23</v>
      </c>
      <c r="E17" s="14">
        <f t="shared" si="0"/>
        <v>0</v>
      </c>
    </row>
    <row r="18" spans="1:5" x14ac:dyDescent="0.2">
      <c r="A18" s="12">
        <v>5272</v>
      </c>
      <c r="B18" s="15" t="s">
        <v>33</v>
      </c>
      <c r="C18" s="20" t="s">
        <v>28</v>
      </c>
      <c r="D18" s="13" t="s">
        <v>23</v>
      </c>
      <c r="E18" s="14">
        <f t="shared" si="0"/>
        <v>0</v>
      </c>
    </row>
    <row r="19" spans="1:5" x14ac:dyDescent="0.2">
      <c r="A19" s="12">
        <v>5272</v>
      </c>
      <c r="B19" s="15" t="s">
        <v>17</v>
      </c>
      <c r="C19" s="20" t="str">
        <f>IF(COUNT(C20)=0,"-",SUM(C20))</f>
        <v>-</v>
      </c>
      <c r="D19" s="13" t="s">
        <v>23</v>
      </c>
      <c r="E19" s="14">
        <f>IF(COUNT(C19,C$33)=0,"-",IF(SUM(C19)=0,0,ROUND(C19/C$33*100,2)))</f>
        <v>0</v>
      </c>
    </row>
    <row r="20" spans="1:5" x14ac:dyDescent="0.2">
      <c r="A20" s="12">
        <v>5272</v>
      </c>
      <c r="B20" s="2" t="s">
        <v>18</v>
      </c>
      <c r="C20" s="20" t="str">
        <f>IF(COUNT(C21:C23)=0,"-",SUM(C21:C23))</f>
        <v>-</v>
      </c>
      <c r="D20" s="13" t="s">
        <v>23</v>
      </c>
      <c r="E20" s="14">
        <f>IF(COUNT(C20,C$33)=0,"-",IF(SUM(C20)=0,0,ROUND(C20/C$33*100,2)))</f>
        <v>0</v>
      </c>
    </row>
    <row r="21" spans="1:5" x14ac:dyDescent="0.2">
      <c r="A21" s="12">
        <v>5272</v>
      </c>
      <c r="B21" s="2" t="s">
        <v>19</v>
      </c>
      <c r="C21" s="20" t="s">
        <v>28</v>
      </c>
      <c r="D21" s="13" t="s">
        <v>23</v>
      </c>
      <c r="E21" s="14">
        <f>IF(COUNT(C21,C$33)=0,"-",IF(SUM(C21)=0,0,ROUND(C21/C$33*100,2)))</f>
        <v>0</v>
      </c>
    </row>
    <row r="22" spans="1:5" x14ac:dyDescent="0.2">
      <c r="A22" s="12">
        <v>5272</v>
      </c>
      <c r="B22" s="2" t="s">
        <v>20</v>
      </c>
      <c r="C22" s="20" t="s">
        <v>28</v>
      </c>
      <c r="D22" s="13" t="s">
        <v>23</v>
      </c>
      <c r="E22" s="14">
        <f>IF(COUNT(C22,C$33)=0,"-",IF(SUM(C22)=0,0,ROUND(C22/C$33*100,2)))</f>
        <v>0</v>
      </c>
    </row>
    <row r="23" spans="1:5" x14ac:dyDescent="0.2">
      <c r="A23" s="12">
        <v>5272</v>
      </c>
      <c r="B23" s="2" t="s">
        <v>21</v>
      </c>
      <c r="C23" s="20" t="s">
        <v>28</v>
      </c>
      <c r="D23" s="13" t="s">
        <v>23</v>
      </c>
      <c r="E23" s="14">
        <f>IF(COUNT(C23,C$33)=0,"-",IF(SUM(C23)=0,0,ROUND(C23/C$33*100,2)))</f>
        <v>0</v>
      </c>
    </row>
    <row r="24" spans="1:5" x14ac:dyDescent="0.2">
      <c r="A24" s="12">
        <v>5272</v>
      </c>
      <c r="B24" s="2" t="s">
        <v>3</v>
      </c>
      <c r="C24" s="20" t="str">
        <f>IF(COUNT(C25:C27)=0,"-",SUM(C25:C27))</f>
        <v>-</v>
      </c>
      <c r="D24" s="13" t="s">
        <v>23</v>
      </c>
      <c r="E24" s="14">
        <f>IF(COUNT(C24,C$33)=0,"-",IF(SUM(C24)=0,0,ROUND(C24/C$33*100,2)))</f>
        <v>0</v>
      </c>
    </row>
    <row r="25" spans="1:5" x14ac:dyDescent="0.2">
      <c r="A25" s="12">
        <v>5272</v>
      </c>
      <c r="B25" s="2" t="s">
        <v>4</v>
      </c>
      <c r="C25" s="20" t="s">
        <v>28</v>
      </c>
      <c r="D25" s="13" t="s">
        <v>23</v>
      </c>
      <c r="E25" s="14">
        <f>IF(COUNT(C25,C$33)=0,"-",IF(SUM(C25)=0,0,ROUND(C25/C$33*100,2)))</f>
        <v>0</v>
      </c>
    </row>
    <row r="26" spans="1:5" x14ac:dyDescent="0.2">
      <c r="A26" s="12">
        <v>5272</v>
      </c>
      <c r="B26" s="2" t="s">
        <v>5</v>
      </c>
      <c r="C26" s="20" t="s">
        <v>28</v>
      </c>
      <c r="D26" s="13" t="s">
        <v>23</v>
      </c>
      <c r="E26" s="14">
        <f>IF(COUNT(C26,C$33)=0,"-",IF(SUM(C26)=0,0,ROUND(C26/C$33*100,2)))</f>
        <v>0</v>
      </c>
    </row>
    <row r="27" spans="1:5" x14ac:dyDescent="0.2">
      <c r="A27" s="12">
        <v>5272</v>
      </c>
      <c r="B27" s="2" t="s">
        <v>6</v>
      </c>
      <c r="C27" s="20" t="s">
        <v>28</v>
      </c>
      <c r="D27" s="13" t="s">
        <v>23</v>
      </c>
      <c r="E27" s="14">
        <f>IF(COUNT(C27,C$33)=0,"-",IF(SUM(C27)=0,0,ROUND(C27/C$33*100,2)))</f>
        <v>0</v>
      </c>
    </row>
    <row r="28" spans="1:5" x14ac:dyDescent="0.2">
      <c r="A28" s="12">
        <v>5272</v>
      </c>
      <c r="B28" s="2" t="s">
        <v>7</v>
      </c>
      <c r="C28" s="20" t="str">
        <f>IF(COUNT(C29:C30)=0,"-",SUM(C29:C30))</f>
        <v>-</v>
      </c>
      <c r="D28" s="13" t="s">
        <v>23</v>
      </c>
      <c r="E28" s="14">
        <f>IF(COUNT(C28,C$33)=0,"-",IF(SUM(C28)=0,0,ROUND(C28/C$33*100,2)))</f>
        <v>0</v>
      </c>
    </row>
    <row r="29" spans="1:5" x14ac:dyDescent="0.2">
      <c r="A29" s="12">
        <v>5272</v>
      </c>
      <c r="B29" s="2" t="s">
        <v>8</v>
      </c>
      <c r="C29" s="20" t="s">
        <v>28</v>
      </c>
      <c r="D29" s="13" t="s">
        <v>23</v>
      </c>
      <c r="E29" s="14">
        <f>IF(COUNT(C29,C$33)=0,"-",IF(SUM(C29)=0,0,ROUND(C29/C$33*100,2)))</f>
        <v>0</v>
      </c>
    </row>
    <row r="30" spans="1:5" x14ac:dyDescent="0.2">
      <c r="A30" s="12">
        <v>5272</v>
      </c>
      <c r="B30" s="2" t="s">
        <v>9</v>
      </c>
      <c r="C30" s="20" t="s">
        <v>28</v>
      </c>
      <c r="D30" s="13" t="s">
        <v>23</v>
      </c>
      <c r="E30" s="14">
        <f>IF(COUNT(C30,C$33)=0,"-",IF(SUM(C30)=0,0,ROUND(C30/C$33*100,2)))</f>
        <v>0</v>
      </c>
    </row>
    <row r="31" spans="1:5" x14ac:dyDescent="0.2">
      <c r="A31" s="12">
        <v>5272</v>
      </c>
      <c r="B31" s="2" t="s">
        <v>10</v>
      </c>
      <c r="C31" s="20" t="s">
        <v>28</v>
      </c>
      <c r="D31" s="13" t="s">
        <v>23</v>
      </c>
      <c r="E31" s="14">
        <f>IF(COUNT(C31,C$33)=0,"-",IF(SUM(C31)=0,0,ROUND(C31/C$33*100,2)))</f>
        <v>0</v>
      </c>
    </row>
    <row r="32" spans="1:5" x14ac:dyDescent="0.2">
      <c r="A32" s="12">
        <v>5272</v>
      </c>
      <c r="B32" s="2" t="s">
        <v>11</v>
      </c>
      <c r="C32" s="20" t="s">
        <v>28</v>
      </c>
      <c r="D32" s="13" t="s">
        <v>23</v>
      </c>
      <c r="E32" s="14">
        <f>IF(COUNT(C32,C$33)=0,"-",IF(SUM(C32)=0,0,ROUND(C32/C$33*100,2)))</f>
        <v>0</v>
      </c>
    </row>
    <row r="33" spans="1:5" ht="26.25" customHeight="1" thickBot="1" x14ac:dyDescent="0.25">
      <c r="A33" s="6">
        <v>5272</v>
      </c>
      <c r="B33" s="7" t="s">
        <v>12</v>
      </c>
      <c r="C33" s="21">
        <f>IF(COUNT(C4,C24,C28,C31,C32)=0,"-",SUM(C4,C24,C28,C31,C32))</f>
        <v>104622908969</v>
      </c>
      <c r="D33" s="8" t="s">
        <v>23</v>
      </c>
      <c r="E33" s="7"/>
    </row>
    <row r="34" spans="1:5" ht="20.100000000000001" customHeight="1" thickTop="1" x14ac:dyDescent="0.2">
      <c r="A34" s="18">
        <v>5272</v>
      </c>
      <c r="B34" s="16" t="s">
        <v>13</v>
      </c>
      <c r="C34" s="22">
        <f>IF(COUNT(C4)=0,"-",SUM(C4))</f>
        <v>104622908969</v>
      </c>
      <c r="D34" s="9" t="s">
        <v>23</v>
      </c>
      <c r="E34" s="3"/>
    </row>
    <row r="35" spans="1:5" ht="20.100000000000001" customHeight="1" x14ac:dyDescent="0.2">
      <c r="A35" s="18">
        <v>5272</v>
      </c>
      <c r="B35" s="16" t="s">
        <v>25</v>
      </c>
      <c r="C35" s="22">
        <f>IF(COUNT(C33:C34)=0,"-",IF(OR(SUM(C33)=0,SUM(C34)=0),0,ROUND(C34/C33*100,2)))</f>
        <v>100</v>
      </c>
      <c r="D35" s="9" t="s">
        <v>1</v>
      </c>
      <c r="E35" s="3"/>
    </row>
    <row r="36" spans="1:5" ht="20.100000000000001" customHeight="1" thickBot="1" x14ac:dyDescent="0.25">
      <c r="A36" s="19">
        <v>5272</v>
      </c>
      <c r="B36" s="17" t="s">
        <v>26</v>
      </c>
      <c r="C36" s="23">
        <f>IF(COUNT(C33)=0,"-",ROUND(C33/161577,0))</f>
        <v>647511</v>
      </c>
      <c r="D36" s="10" t="s">
        <v>23</v>
      </c>
      <c r="E36" s="4"/>
    </row>
    <row r="37" spans="1:5" ht="13.5" thickTop="1" x14ac:dyDescent="0.2">
      <c r="A37" s="5" t="s">
        <v>37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Pembiayaan Kesehatan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2025-03-02T06:56:04Z</dcterms:created>
  <dcterms:modified xsi:type="dcterms:W3CDTF">2025-03-06T15:49:21Z</dcterms:modified>
</cp:coreProperties>
</file>