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Sheet1!$A$1:$U$11</definedName>
  </definedNames>
  <calcPr calcId="144525"/>
</workbook>
</file>

<file path=xl/calcChain.xml><?xml version="1.0" encoding="utf-8"?>
<calcChain xmlns="http://schemas.openxmlformats.org/spreadsheetml/2006/main">
  <c r="T10" i="1" l="1"/>
  <c r="S10" i="1"/>
  <c r="T8" i="1"/>
  <c r="S8" i="1"/>
  <c r="T7" i="1"/>
  <c r="S7" i="1"/>
  <c r="T6" i="1"/>
  <c r="S6" i="1"/>
  <c r="T5" i="1"/>
  <c r="S5" i="1"/>
  <c r="T4" i="1"/>
  <c r="S4" i="1"/>
  <c r="U10" i="1"/>
  <c r="U8" i="1"/>
  <c r="U7" i="1"/>
  <c r="U6" i="1"/>
  <c r="U5" i="1"/>
  <c r="U4" i="1"/>
  <c r="R9" i="1"/>
  <c r="O9" i="1"/>
  <c r="L9" i="1"/>
  <c r="I9" i="1"/>
  <c r="D9" i="1"/>
  <c r="E9" i="1"/>
  <c r="F9" i="1"/>
  <c r="Q9" i="1" l="1"/>
  <c r="P9" i="1"/>
  <c r="N9" i="1"/>
  <c r="M9" i="1"/>
  <c r="K9" i="1"/>
  <c r="J9" i="1"/>
  <c r="H9" i="1"/>
  <c r="G9" i="1"/>
  <c r="U9" i="1" l="1"/>
  <c r="S9" i="1"/>
  <c r="T9" i="1"/>
</calcChain>
</file>

<file path=xl/sharedStrings.xml><?xml version="1.0" encoding="utf-8"?>
<sst xmlns="http://schemas.openxmlformats.org/spreadsheetml/2006/main" count="31" uniqueCount="31">
  <si>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</si>
  <si>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</si>
  <si>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</si>
  <si>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</si>
  <si>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</si>
  <si>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</si>
  <si>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</si>
  <si>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KODE WILAYAH</t>
  </si>
  <si>
    <t>Sumber</t>
  </si>
  <si>
    <t>TENAGA KERJA LOGAM DAN ELEKTRONIK (Orang)</t>
  </si>
  <si>
    <t>JMLH IKM LOGAM DAN ELEKTRONIK (Unit)</t>
  </si>
  <si>
    <t>JMLH IKM PANGAN (Unit)</t>
  </si>
  <si>
    <t>TENAGA KERJA PANGAN (Orang)</t>
  </si>
  <si>
    <t>JMLH IKM SANDANG (Unit)</t>
  </si>
  <si>
    <t>TENAGA KERJA SANDANG (Orang)</t>
  </si>
  <si>
    <t>JMLH IKM BAHAN BANGUNAN DAN KIMIA (Unit)</t>
  </si>
  <si>
    <t>TENAGA KERJA BAHAN BANGUNAN DAN KIMIA (Orang)</t>
  </si>
  <si>
    <t>JMLH IKM KERAJINAN (Unit)</t>
  </si>
  <si>
    <t>TENAGA KERJA KERAJINAN (Orang)</t>
  </si>
  <si>
    <t>TOTAL JMLH IKM 
(Unit)</t>
  </si>
  <si>
    <t>TOTAL TENAGA KERJA (Orang)</t>
  </si>
  <si>
    <t>KOTA BIMA 2019</t>
  </si>
  <si>
    <t>Jumlah Sentra Industri Kecil Menengah (IKM), Tenaga Kerja dan Nilai Investasi di Kota Bima menurut Jenis Usaha di rinci per Kecamatan Tahun 2020</t>
  </si>
  <si>
    <t>: Dinas Koperindag Kota Bima, Tahun 2021</t>
  </si>
  <si>
    <t>KOTA BIMA 2020</t>
  </si>
  <si>
    <t>NILAI INVESTASI PANGAN (Rp.Milyar)</t>
  </si>
  <si>
    <t>NILAI INVESTASI SANDANG (Rp.Milyar)</t>
  </si>
  <si>
    <t>NILAI INVESTASI BAHAN BANGUNAN DAN KIMIA (Rp.Milyar)</t>
  </si>
  <si>
    <t>NILAI INVESTASI LOGAM DAN ELEKTRONIK (Rp.Milyar)</t>
  </si>
  <si>
    <t>NILAI INVESTASI KERAJINAN (Rp.Milyar)</t>
  </si>
  <si>
    <t>TOTAL NILAI INVESTASI 
(Rp.Milyar)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</si>
</sst>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3" fontId="7" fillId="0" borderId="4" xfId="0" applyNumberFormat="1" applyFont="1" applyBorder="1" applyAlignment="1" applyProtection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1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2" xfId="0" applyNumberFormat="1" applyFont="1" applyBorder="1" applyAlignment="1" applyProtection="1">
      <alignment horizontal="center" vertical="center"/>
    </xf>
    <xf numFmtId="4" fontId="9" fillId="2" borderId="1" xfId="0" applyNumberFormat="1" applyFont="1" applyFill="1" applyBorder="1" applyAlignment="1" applyProtection="1">
      <alignment horizontal="center" vertical="center"/>
      <protection hidden="1"/>
    </xf>
    <xf numFmtId="4" fontId="7" fillId="0" borderId="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BreakPreview" topLeftCell="D1" zoomScaleNormal="100" zoomScaleSheetLayoutView="100" workbookViewId="0">
      <selection activeCell="U10" sqref="U10"/>
    </sheetView>
  </sheetViews>
  <sheetFormatPr defaultRowHeight="15" x14ac:dyDescent="0.25"/>
  <cols>
    <col min="1" max="1" width="6" style="1" customWidth="1"/>
    <col min="2" max="2" width="8.85546875" style="1" customWidth="1"/>
    <col min="3" max="3" width="15.28515625" style="1" customWidth="1"/>
    <col min="4" max="4" width="8" style="1" customWidth="1"/>
    <col min="5" max="5" width="9.140625" style="1" customWidth="1"/>
    <col min="6" max="6" width="9" style="1" customWidth="1"/>
    <col min="7" max="8" width="7.85546875" style="1" customWidth="1"/>
    <col min="9" max="9" width="9" style="1" customWidth="1"/>
    <col min="10" max="11" width="9.28515625" style="1" customWidth="1"/>
    <col min="12" max="12" width="9.7109375" style="1" customWidth="1"/>
    <col min="13" max="15" width="10.7109375" style="1" customWidth="1"/>
    <col min="16" max="18" width="9.5703125" style="1" customWidth="1"/>
    <col min="19" max="20" width="8.5703125" style="1" customWidth="1"/>
    <col min="21" max="21" width="10.140625" style="1" customWidth="1"/>
    <col min="22" max="16384" width="9.140625" style="1"/>
  </cols>
  <sheetData>
    <row r="1" spans="1:21" x14ac:dyDescent="0.25">
      <c r="A1" s="3" t="s">
        <v>22</v>
      </c>
      <c r="B1" s="3"/>
    </row>
    <row r="2" spans="1:21" x14ac:dyDescent="0.25">
      <c r="U2" s="2"/>
    </row>
    <row r="3" spans="1:21" ht="81.75" thickBot="1" x14ac:dyDescent="0.3">
      <c r="A3" s="10" t="s">
        <v>0</v>
      </c>
      <c r="B3" s="9" t="s">
        <v>7</v>
      </c>
      <c r="C3" s="11" t="s">
        <v>1</v>
      </c>
      <c r="D3" s="9" t="s">
        <v>11</v>
      </c>
      <c r="E3" s="9" t="s">
        <v>12</v>
      </c>
      <c r="F3" s="9" t="s">
        <v>25</v>
      </c>
      <c r="G3" s="9" t="s">
        <v>13</v>
      </c>
      <c r="H3" s="9" t="s">
        <v>14</v>
      </c>
      <c r="I3" s="9" t="s">
        <v>26</v>
      </c>
      <c r="J3" s="9" t="s">
        <v>15</v>
      </c>
      <c r="K3" s="9" t="s">
        <v>16</v>
      </c>
      <c r="L3" s="9" t="s">
        <v>27</v>
      </c>
      <c r="M3" s="9" t="s">
        <v>10</v>
      </c>
      <c r="N3" s="9" t="s">
        <v>9</v>
      </c>
      <c r="O3" s="9" t="s">
        <v>28</v>
      </c>
      <c r="P3" s="9" t="s">
        <v>17</v>
      </c>
      <c r="Q3" s="9" t="s">
        <v>18</v>
      </c>
      <c r="R3" s="9" t="s">
        <v>29</v>
      </c>
      <c r="S3" s="9" t="s">
        <v>19</v>
      </c>
      <c r="T3" s="9" t="s">
        <v>20</v>
      </c>
      <c r="U3" s="8" t="s">
        <v>30</v>
      </c>
    </row>
    <row r="4" spans="1:21" ht="22.5" customHeight="1" thickTop="1" x14ac:dyDescent="0.25">
      <c r="A4" s="12">
        <v>1</v>
      </c>
      <c r="B4" s="17">
        <v>5272201</v>
      </c>
      <c r="C4" s="13" t="s">
        <v>2</v>
      </c>
      <c r="D4" s="4">
        <v>369</v>
      </c>
      <c r="E4" s="4">
        <v>1276</v>
      </c>
      <c r="F4" s="23">
        <v>3.19</v>
      </c>
      <c r="G4" s="4">
        <v>114</v>
      </c>
      <c r="H4" s="4">
        <v>190</v>
      </c>
      <c r="I4" s="23">
        <v>0.63</v>
      </c>
      <c r="J4" s="4">
        <v>17</v>
      </c>
      <c r="K4" s="4">
        <v>47</v>
      </c>
      <c r="L4" s="23">
        <v>0.27</v>
      </c>
      <c r="M4" s="4">
        <v>145</v>
      </c>
      <c r="N4" s="4">
        <v>287</v>
      </c>
      <c r="O4" s="23">
        <v>2.08</v>
      </c>
      <c r="P4" s="4">
        <v>25</v>
      </c>
      <c r="Q4" s="4">
        <v>41</v>
      </c>
      <c r="R4" s="23">
        <v>7.0000000000000007E-2</v>
      </c>
      <c r="S4" s="14">
        <f>IF(SUM(D4,G4,J4,M4,P4)=0,0,SUM(D4,G4,J4,M4,P4))</f>
        <v>670</v>
      </c>
      <c r="T4" s="14">
        <f>IF(SUM(E4,H4,K4,N4,Q4)=0,0,SUM(E4,H4,K4,N4,Q4))</f>
        <v>1841</v>
      </c>
      <c r="U4" s="26">
        <f>IF(SUM(F4,I4,L4,O4,R4)=0,0,ROUND(SUM(F4,I4,L4,O4,R4),2))</f>
        <v>6.24</v>
      </c>
    </row>
    <row r="5" spans="1:21" ht="22.5" customHeight="1" x14ac:dyDescent="0.25">
      <c r="A5" s="12">
        <v>2</v>
      </c>
      <c r="B5" s="17">
        <v>5272202</v>
      </c>
      <c r="C5" s="13" t="s">
        <v>3</v>
      </c>
      <c r="D5" s="4">
        <v>97</v>
      </c>
      <c r="E5" s="4">
        <v>273</v>
      </c>
      <c r="F5" s="23">
        <v>1.24</v>
      </c>
      <c r="G5" s="4">
        <v>315</v>
      </c>
      <c r="H5" s="4">
        <v>1474</v>
      </c>
      <c r="I5" s="23">
        <v>1.66</v>
      </c>
      <c r="J5" s="4">
        <v>47</v>
      </c>
      <c r="K5" s="4">
        <v>100</v>
      </c>
      <c r="L5" s="23">
        <v>0.47</v>
      </c>
      <c r="M5" s="4">
        <v>65</v>
      </c>
      <c r="N5" s="4">
        <v>136</v>
      </c>
      <c r="O5" s="23">
        <v>0.84</v>
      </c>
      <c r="P5" s="4">
        <v>5</v>
      </c>
      <c r="Q5" s="4">
        <v>42</v>
      </c>
      <c r="R5" s="23">
        <v>0.5</v>
      </c>
      <c r="S5" s="14">
        <f t="shared" ref="S5:S8" si="0">IF(SUM(D5,G5,J5,M5,P5)=0,0,SUM(D5,G5,J5,M5,P5))</f>
        <v>529</v>
      </c>
      <c r="T5" s="5">
        <f t="shared" ref="T5:T8" si="1">IF(SUM(E5,H5,K5,N5,Q5)=0,0,SUM(E5,H5,K5,N5,Q5))</f>
        <v>2025</v>
      </c>
      <c r="U5" s="26">
        <f t="shared" ref="U5:U8" si="2">IF(SUM(F5,I5,L5,O5,R5)=0,0,ROUND(SUM(F5,I5,L5,O5,R5),2))</f>
        <v>4.71</v>
      </c>
    </row>
    <row r="6" spans="1:21" ht="22.5" customHeight="1" x14ac:dyDescent="0.25">
      <c r="A6" s="12">
        <v>3</v>
      </c>
      <c r="B6" s="17">
        <v>5272203</v>
      </c>
      <c r="C6" s="13" t="s">
        <v>4</v>
      </c>
      <c r="D6" s="4">
        <v>273</v>
      </c>
      <c r="E6" s="4">
        <v>662</v>
      </c>
      <c r="F6" s="23">
        <v>1.51</v>
      </c>
      <c r="G6" s="4">
        <v>51</v>
      </c>
      <c r="H6" s="4">
        <v>76</v>
      </c>
      <c r="I6" s="23">
        <v>0.09</v>
      </c>
      <c r="J6" s="4">
        <v>121</v>
      </c>
      <c r="K6" s="4">
        <v>278</v>
      </c>
      <c r="L6" s="23">
        <v>1.31</v>
      </c>
      <c r="M6" s="4">
        <v>64</v>
      </c>
      <c r="N6" s="4">
        <v>130</v>
      </c>
      <c r="O6" s="23">
        <v>7.0000000000000007E-2</v>
      </c>
      <c r="P6" s="4">
        <v>7</v>
      </c>
      <c r="Q6" s="4">
        <v>11</v>
      </c>
      <c r="R6" s="23">
        <v>0.2</v>
      </c>
      <c r="S6" s="14">
        <f t="shared" si="0"/>
        <v>516</v>
      </c>
      <c r="T6" s="5">
        <f t="shared" si="1"/>
        <v>1157</v>
      </c>
      <c r="U6" s="26">
        <f t="shared" si="2"/>
        <v>3.18</v>
      </c>
    </row>
    <row r="7" spans="1:21" ht="22.5" customHeight="1" x14ac:dyDescent="0.25">
      <c r="A7" s="12">
        <v>4</v>
      </c>
      <c r="B7" s="17">
        <v>5272204</v>
      </c>
      <c r="C7" s="13" t="s">
        <v>5</v>
      </c>
      <c r="D7" s="4">
        <v>295</v>
      </c>
      <c r="E7" s="4">
        <v>481</v>
      </c>
      <c r="F7" s="23">
        <v>1.1499999999999999</v>
      </c>
      <c r="G7" s="4">
        <v>834</v>
      </c>
      <c r="H7" s="4">
        <v>1535</v>
      </c>
      <c r="I7" s="23">
        <v>2.99</v>
      </c>
      <c r="J7" s="4">
        <v>76</v>
      </c>
      <c r="K7" s="4">
        <v>393</v>
      </c>
      <c r="L7" s="23">
        <v>2.15</v>
      </c>
      <c r="M7" s="4">
        <v>242</v>
      </c>
      <c r="N7" s="4">
        <v>588</v>
      </c>
      <c r="O7" s="23">
        <v>1.9</v>
      </c>
      <c r="P7" s="4">
        <v>5</v>
      </c>
      <c r="Q7" s="4">
        <v>11</v>
      </c>
      <c r="R7" s="23">
        <v>0.25</v>
      </c>
      <c r="S7" s="14">
        <f t="shared" si="0"/>
        <v>1452</v>
      </c>
      <c r="T7" s="5">
        <f t="shared" si="1"/>
        <v>3008</v>
      </c>
      <c r="U7" s="26">
        <f t="shared" si="2"/>
        <v>8.44</v>
      </c>
    </row>
    <row r="8" spans="1:21" ht="22.5" customHeight="1" x14ac:dyDescent="0.25">
      <c r="A8" s="12">
        <v>5</v>
      </c>
      <c r="B8" s="17">
        <v>5272205</v>
      </c>
      <c r="C8" s="13" t="s">
        <v>6</v>
      </c>
      <c r="D8" s="4">
        <v>224</v>
      </c>
      <c r="E8" s="4">
        <v>449</v>
      </c>
      <c r="F8" s="23">
        <v>2.37</v>
      </c>
      <c r="G8" s="4">
        <v>165</v>
      </c>
      <c r="H8" s="4">
        <v>266</v>
      </c>
      <c r="I8" s="23">
        <v>1.36</v>
      </c>
      <c r="J8" s="4">
        <v>65</v>
      </c>
      <c r="K8" s="4">
        <v>130</v>
      </c>
      <c r="L8" s="23">
        <v>0.79</v>
      </c>
      <c r="M8" s="4">
        <v>129</v>
      </c>
      <c r="N8" s="4">
        <v>250</v>
      </c>
      <c r="O8" s="23">
        <v>3</v>
      </c>
      <c r="P8" s="4">
        <v>14</v>
      </c>
      <c r="Q8" s="4">
        <v>24</v>
      </c>
      <c r="R8" s="23">
        <v>0.03</v>
      </c>
      <c r="S8" s="14">
        <f t="shared" si="0"/>
        <v>597</v>
      </c>
      <c r="T8" s="5">
        <f t="shared" si="1"/>
        <v>1119</v>
      </c>
      <c r="U8" s="26">
        <f t="shared" si="2"/>
        <v>7.55</v>
      </c>
    </row>
    <row r="9" spans="1:21" ht="24" customHeight="1" thickBot="1" x14ac:dyDescent="0.3">
      <c r="A9" s="15"/>
      <c r="B9" s="18">
        <v>5272</v>
      </c>
      <c r="C9" s="16" t="s">
        <v>24</v>
      </c>
      <c r="D9" s="6">
        <f>IF(SUM(D4:D8)=0,"-",SUM(D4:D8))</f>
        <v>1258</v>
      </c>
      <c r="E9" s="6">
        <f t="shared" ref="E9:Q9" si="3">IF(SUM(E4:E8)=0,"-",SUM(E4:E8))</f>
        <v>3141</v>
      </c>
      <c r="F9" s="24">
        <f>IF(SUM(F4:F8)=0,"-",ROUND(SUM(F4:F8),2))</f>
        <v>9.4600000000000009</v>
      </c>
      <c r="G9" s="6">
        <f t="shared" si="3"/>
        <v>1479</v>
      </c>
      <c r="H9" s="6">
        <f t="shared" si="3"/>
        <v>3541</v>
      </c>
      <c r="I9" s="24">
        <f>IF(SUM(I4:I8)=0,"-",ROUND(SUM(I4:I8),2))</f>
        <v>6.73</v>
      </c>
      <c r="J9" s="6">
        <f t="shared" si="3"/>
        <v>326</v>
      </c>
      <c r="K9" s="6">
        <f t="shared" si="3"/>
        <v>948</v>
      </c>
      <c r="L9" s="24">
        <f>IF(SUM(L4:L8)=0,"-",ROUND(SUM(L4:L8),2))</f>
        <v>4.99</v>
      </c>
      <c r="M9" s="6">
        <f t="shared" si="3"/>
        <v>645</v>
      </c>
      <c r="N9" s="6">
        <f t="shared" si="3"/>
        <v>1391</v>
      </c>
      <c r="O9" s="24">
        <f>IF(SUM(O4:O8)=0,"-",ROUND(SUM(O4:O8),2))</f>
        <v>7.89</v>
      </c>
      <c r="P9" s="6">
        <f t="shared" si="3"/>
        <v>56</v>
      </c>
      <c r="Q9" s="6">
        <f t="shared" si="3"/>
        <v>129</v>
      </c>
      <c r="R9" s="24">
        <f>IF(SUM(R4:R8)=0,"-",ROUND(SUM(R4:R8),2))</f>
        <v>1.05</v>
      </c>
      <c r="S9" s="6">
        <f t="shared" ref="S9:T9" si="4">IF(SUM(S4:S8)=0,"-",SUM(S4:S8))</f>
        <v>3764</v>
      </c>
      <c r="T9" s="6">
        <f t="shared" si="4"/>
        <v>9150</v>
      </c>
      <c r="U9" s="27">
        <f>IF(SUM(U4:U8)=0,"-",ROUND(SUM(U4:U8),2))</f>
        <v>30.12</v>
      </c>
    </row>
    <row r="10" spans="1:21" ht="24" customHeight="1" thickTop="1" thickBot="1" x14ac:dyDescent="0.3">
      <c r="A10" s="19"/>
      <c r="B10" s="20">
        <v>5272</v>
      </c>
      <c r="C10" s="21" t="s">
        <v>21</v>
      </c>
      <c r="D10" s="22">
        <v>841</v>
      </c>
      <c r="E10" s="22">
        <v>2600</v>
      </c>
      <c r="F10" s="25">
        <v>7.95</v>
      </c>
      <c r="G10" s="22">
        <v>1131</v>
      </c>
      <c r="H10" s="22">
        <v>3180</v>
      </c>
      <c r="I10" s="25">
        <v>5.98</v>
      </c>
      <c r="J10" s="22">
        <v>298</v>
      </c>
      <c r="K10" s="22">
        <v>769</v>
      </c>
      <c r="L10" s="25">
        <v>4.2</v>
      </c>
      <c r="M10" s="22">
        <v>533</v>
      </c>
      <c r="N10" s="22">
        <v>1310</v>
      </c>
      <c r="O10" s="25">
        <v>5.23</v>
      </c>
      <c r="P10" s="22">
        <v>1201</v>
      </c>
      <c r="Q10" s="22">
        <v>2896</v>
      </c>
      <c r="R10" s="25">
        <v>7.78</v>
      </c>
      <c r="S10" s="22">
        <f>IF(SUM(D10,G10,J10,M10,P10)=0,0,SUM(D10,G10,J10,M10,P10))</f>
        <v>4004</v>
      </c>
      <c r="T10" s="22">
        <f>IF(SUM(E10,H10,K10,N10,Q10)=0,0,SUM(E10,H10,K10,N10,Q10))</f>
        <v>10755</v>
      </c>
      <c r="U10" s="28">
        <f>IF(SUM(F10,I10,L10,O10,R10)=0,0,ROUND(SUM(F10,I10,L10,O10,R10),2))</f>
        <v>31.14</v>
      </c>
    </row>
    <row r="11" spans="1:21" ht="15.75" thickTop="1" x14ac:dyDescent="0.25">
      <c r="A11" s="7" t="s">
        <v>8</v>
      </c>
      <c r="B11" s="7" t="s">
        <v>23</v>
      </c>
      <c r="C11" s="7"/>
      <c r="D11" s="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2025-02-23T09:10:45Z</dcterms:modified>
</cp:coreProperties>
</file>