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nderita Diare" sheetId="87" r:id="rId1"/>
  </sheets>
  <definedNames>
    <definedName name="_xlnm.Print_Area" localSheetId="0">'Penderita Diare'!$A$1:$O$19</definedName>
  </definedNames>
  <calcPr calcId="144525"/>
</workbook>
</file>

<file path=xl/calcChain.xml><?xml version="1.0" encoding="utf-8"?>
<calcChain xmlns="http://schemas.openxmlformats.org/spreadsheetml/2006/main">
  <c r="O9" i="87" l="1"/>
  <c r="F8" i="87"/>
  <c r="F7" i="87"/>
  <c r="F6" i="87"/>
  <c r="F5" i="87"/>
  <c r="F4" i="87"/>
  <c r="E8" i="87"/>
  <c r="E7" i="87"/>
  <c r="E6" i="87"/>
  <c r="E5" i="87"/>
  <c r="E4" i="87"/>
  <c r="O11" i="87"/>
  <c r="O13" i="87" l="1"/>
  <c r="O12" i="87"/>
  <c r="O10" i="87"/>
  <c r="O8" i="87"/>
  <c r="O7" i="87"/>
  <c r="O6" i="87"/>
  <c r="O5" i="87"/>
  <c r="O4" i="87"/>
  <c r="D9" i="87" l="1"/>
  <c r="G9" i="87"/>
  <c r="H9" i="87"/>
  <c r="I9" i="87"/>
  <c r="J9" i="87"/>
  <c r="K9" i="87"/>
  <c r="L9" i="87"/>
  <c r="M9" i="87"/>
  <c r="C9" i="87"/>
  <c r="E9" i="87" l="1"/>
  <c r="F9" i="87"/>
</calcChain>
</file>

<file path=xl/sharedStrings.xml><?xml version="1.0" encoding="utf-8"?>
<sst xmlns="http://schemas.openxmlformats.org/spreadsheetml/2006/main" count="41" uniqueCount="32">
  <si>
    <t xml:space="preserve">Keterangan: </t>
  </si>
  <si>
    <t>Jumlah kasus adalah seluruh kasus yang ada di wilayah kerja puskesmas tersebut termasuk kasus yang ditemukan di RS</t>
  </si>
  <si>
    <t>KODE WILAYAH</t>
  </si>
  <si>
    <t>KOTA BIMA 2018</t>
  </si>
  <si>
    <t>RASANAE BARAT</t>
  </si>
  <si>
    <t>RASANAE TIMUR</t>
  </si>
  <si>
    <t>ASAKOTA</t>
  </si>
  <si>
    <t>RABA</t>
  </si>
  <si>
    <t>MPUNDA</t>
  </si>
  <si>
    <t>TARGET PENEMUAN DIARE SEMUA UMUR</t>
  </si>
  <si>
    <t>TARGET PENEMUAN DIARE BALITA</t>
  </si>
  <si>
    <t>KASUS DIARE SEMUA UMUR DI LAYANI</t>
  </si>
  <si>
    <t>KASUS DIARE BALITA DI LAYANI</t>
  </si>
  <si>
    <t>KASUS DIARE SEMUA UMUR DAPAT ORALIT</t>
  </si>
  <si>
    <t>KASUS DIARE BALITA DAPAT ORALIT</t>
  </si>
  <si>
    <t>KASUS DIARE BALITA DAPAT ZINK</t>
  </si>
  <si>
    <t>KEMATIAN PDDK SEMUA UMUR
AKIBAT DIARE</t>
  </si>
  <si>
    <t>KEMATIAN BALITA
AKIBAT DIARE</t>
  </si>
  <si>
    <t>NAMA KECAMATAN</t>
  </si>
  <si>
    <t>ANGKA KESAKITAN DIARE Per 1.000 Pddk</t>
  </si>
  <si>
    <t>SATUAN</t>
  </si>
  <si>
    <t>KASUS</t>
  </si>
  <si>
    <t xml:space="preserve">Persentase perkiraan jumlah kasus diare yang datang ke fasyankes besarnya sesuai dengan perkiraan daerah, namun jika tidak tersedia, </t>
  </si>
  <si>
    <t>KOTA BIMA 2019</t>
  </si>
  <si>
    <t>KOTA BIMA 2020</t>
  </si>
  <si>
    <t>JUMLAH PENDUDUK</t>
  </si>
  <si>
    <t>JUMLAH BALITA
( 0 - 59 Bln)</t>
  </si>
  <si>
    <t>maka menggunakan perkiraan 10% dari perkiraan jumlah penderita untuk semua umur dan 20% untuk balita.</t>
  </si>
  <si>
    <t>KOTA BIMA</t>
  </si>
  <si>
    <t xml:space="preserve">Jumlah Kasus Diare yang dilayani dan Angka Kesakitan Diare di Kota Bima Tahun 2022 dirinci menurut Kelompok Umur per Kecamatan </t>
  </si>
  <si>
    <t>Sumber : Bidang P2PL, Dinas Kesehatan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</si>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</sst>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3" fontId="6" fillId="5" borderId="0" xfId="0" applyNumberFormat="1" applyFont="1" applyFill="1" applyBorder="1" applyAlignment="1" applyProtection="1">
      <alignment vertical="center"/>
      <protection locked="0"/>
    </xf>
    <xf numFmtId="3" fontId="6" fillId="0" borderId="0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3" fontId="9" fillId="2" borderId="3" xfId="6" applyNumberFormat="1" applyFont="1" applyFill="1" applyBorder="1" applyAlignment="1" applyProtection="1">
      <alignment horizontal="center" vertical="center"/>
      <protection hidden="1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4" fontId="10" fillId="0" borderId="1" xfId="6" applyNumberFormat="1" applyFont="1" applyFill="1" applyBorder="1" applyAlignment="1" applyProtection="1">
      <alignment horizontal="center" vertical="center"/>
      <protection locked="0"/>
    </xf>
    <xf numFmtId="4" fontId="9" fillId="2" borderId="4" xfId="6" applyNumberFormat="1" applyFont="1" applyFill="1" applyBorder="1" applyAlignment="1" applyProtection="1">
      <alignment horizontal="center" vertical="center"/>
      <protection hidden="1"/>
    </xf>
    <xf numFmtId="4" fontId="10" fillId="0" borderId="6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 applyProtection="1">
      <alignment horizontal="center" vertical="center"/>
      <protection hidden="1"/>
    </xf>
    <xf numFmtId="4" fontId="10" fillId="0" borderId="8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42578125" style="16" customWidth="1"/>
    <col min="2" max="2" width="14.7109375" style="16" customWidth="1"/>
    <col min="3" max="13" width="11.5703125" style="16" customWidth="1"/>
    <col min="14" max="14" width="9.140625" style="16" customWidth="1"/>
    <col min="15" max="15" width="10.140625" style="16" customWidth="1"/>
    <col min="16" max="16" width="2.28515625" style="16" customWidth="1"/>
    <col min="17" max="17" width="9.85546875" style="16" customWidth="1"/>
    <col min="18" max="16384" width="9.140625" style="16"/>
  </cols>
  <sheetData>
    <row r="1" spans="1:28" ht="15" x14ac:dyDescent="0.25">
      <c r="A1" s="15" t="s">
        <v>29</v>
      </c>
    </row>
    <row r="2" spans="1:28" x14ac:dyDescent="0.25">
      <c r="M2" s="17"/>
      <c r="N2" s="17"/>
    </row>
    <row r="3" spans="1:28" ht="51.75" thickBot="1" x14ac:dyDescent="0.3">
      <c r="A3" s="25" t="s">
        <v>2</v>
      </c>
      <c r="B3" s="25" t="s">
        <v>18</v>
      </c>
      <c r="C3" s="25" t="s">
        <v>25</v>
      </c>
      <c r="D3" s="25" t="s">
        <v>26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5" t="s">
        <v>15</v>
      </c>
      <c r="L3" s="25" t="s">
        <v>16</v>
      </c>
      <c r="M3" s="25" t="s">
        <v>17</v>
      </c>
      <c r="N3" s="25" t="s">
        <v>20</v>
      </c>
      <c r="O3" s="26" t="s">
        <v>19</v>
      </c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3"/>
      <c r="AB3" s="3"/>
    </row>
    <row r="4" spans="1:28" ht="20.25" customHeight="1" thickTop="1" x14ac:dyDescent="0.25">
      <c r="A4" s="27">
        <v>527201</v>
      </c>
      <c r="B4" s="28" t="s">
        <v>4</v>
      </c>
      <c r="C4" s="13">
        <v>30128</v>
      </c>
      <c r="D4" s="13">
        <v>3517</v>
      </c>
      <c r="E4" s="14">
        <f>IF(SUM(C4)=0,0,ROUND((20%*270/1000*C4),0))</f>
        <v>1627</v>
      </c>
      <c r="F4" s="14">
        <f>IF(SUM(D4)=0,0,ROUND((30%*843/1000*D4),0))</f>
        <v>889</v>
      </c>
      <c r="G4" s="13">
        <v>698</v>
      </c>
      <c r="H4" s="13">
        <v>398</v>
      </c>
      <c r="I4" s="13">
        <v>698</v>
      </c>
      <c r="J4" s="13">
        <v>397</v>
      </c>
      <c r="K4" s="13">
        <v>397</v>
      </c>
      <c r="L4" s="13">
        <v>0</v>
      </c>
      <c r="M4" s="13">
        <v>0</v>
      </c>
      <c r="N4" s="13" t="s">
        <v>21</v>
      </c>
      <c r="O4" s="43">
        <f>IF(OR(SUM(G4)=0,SUM(C4)=0),0,ROUND((SUM(G4)/C4*1000),2))</f>
        <v>23.17</v>
      </c>
      <c r="P4" s="4"/>
      <c r="Q4" s="4"/>
      <c r="R4" s="5"/>
      <c r="S4" s="4"/>
      <c r="T4" s="5"/>
      <c r="U4" s="4"/>
      <c r="V4" s="6"/>
      <c r="W4" s="4"/>
      <c r="X4" s="6"/>
      <c r="Y4" s="4"/>
      <c r="Z4" s="6"/>
      <c r="AA4" s="7"/>
      <c r="AB4" s="8"/>
    </row>
    <row r="5" spans="1:28" ht="20.25" customHeight="1" x14ac:dyDescent="0.25">
      <c r="A5" s="27">
        <v>527202</v>
      </c>
      <c r="B5" s="28" t="s">
        <v>5</v>
      </c>
      <c r="C5" s="13">
        <v>19184</v>
      </c>
      <c r="D5" s="13">
        <v>1789</v>
      </c>
      <c r="E5" s="14">
        <f t="shared" ref="E5:E8" si="0">IF(SUM(C5)=0,0,ROUND((20%*270/1000*C5),0))</f>
        <v>1036</v>
      </c>
      <c r="F5" s="14">
        <f t="shared" ref="F5:F8" si="1">IF(SUM(D5)=0,0,ROUND((30%*843/1000*D5),0))</f>
        <v>452</v>
      </c>
      <c r="G5" s="13">
        <v>432</v>
      </c>
      <c r="H5" s="13">
        <v>282</v>
      </c>
      <c r="I5" s="13">
        <v>432</v>
      </c>
      <c r="J5" s="13">
        <v>275</v>
      </c>
      <c r="K5" s="13">
        <v>275</v>
      </c>
      <c r="L5" s="13">
        <v>0</v>
      </c>
      <c r="M5" s="13">
        <v>0</v>
      </c>
      <c r="N5" s="13" t="s">
        <v>21</v>
      </c>
      <c r="O5" s="43">
        <f t="shared" ref="O5:O13" si="2">IF(OR(SUM(G5)=0,SUM(C5)=0),0,ROUND((SUM(G5)/C5*1000),2))</f>
        <v>22.52</v>
      </c>
      <c r="P5" s="4"/>
      <c r="Q5" s="4"/>
      <c r="R5" s="5"/>
      <c r="S5" s="4"/>
      <c r="T5" s="5"/>
      <c r="U5" s="4"/>
      <c r="V5" s="6"/>
      <c r="W5" s="4"/>
      <c r="X5" s="6"/>
      <c r="Y5" s="4"/>
      <c r="Z5" s="6"/>
      <c r="AA5" s="7"/>
      <c r="AB5" s="8"/>
    </row>
    <row r="6" spans="1:28" ht="20.25" customHeight="1" x14ac:dyDescent="0.25">
      <c r="A6" s="27">
        <v>527203</v>
      </c>
      <c r="B6" s="28" t="s">
        <v>6</v>
      </c>
      <c r="C6" s="13">
        <v>35388</v>
      </c>
      <c r="D6" s="13">
        <v>3294</v>
      </c>
      <c r="E6" s="14">
        <f t="shared" si="0"/>
        <v>1911</v>
      </c>
      <c r="F6" s="14">
        <f t="shared" si="1"/>
        <v>833</v>
      </c>
      <c r="G6" s="13">
        <v>478</v>
      </c>
      <c r="H6" s="13">
        <v>285</v>
      </c>
      <c r="I6" s="13">
        <v>478</v>
      </c>
      <c r="J6" s="13">
        <v>272</v>
      </c>
      <c r="K6" s="13">
        <v>272</v>
      </c>
      <c r="L6" s="13">
        <v>0</v>
      </c>
      <c r="M6" s="13">
        <v>0</v>
      </c>
      <c r="N6" s="13" t="s">
        <v>21</v>
      </c>
      <c r="O6" s="43">
        <f t="shared" si="2"/>
        <v>13.51</v>
      </c>
      <c r="P6" s="4"/>
      <c r="Q6" s="4"/>
      <c r="R6" s="5"/>
      <c r="S6" s="4"/>
      <c r="T6" s="5"/>
      <c r="U6" s="4"/>
      <c r="V6" s="6"/>
      <c r="W6" s="4"/>
      <c r="X6" s="6"/>
      <c r="Y6" s="4"/>
      <c r="Z6" s="6"/>
      <c r="AA6" s="7"/>
      <c r="AB6" s="8"/>
    </row>
    <row r="7" spans="1:28" ht="20.25" customHeight="1" x14ac:dyDescent="0.25">
      <c r="A7" s="27">
        <v>527204</v>
      </c>
      <c r="B7" s="28" t="s">
        <v>7</v>
      </c>
      <c r="C7" s="13">
        <v>39786</v>
      </c>
      <c r="D7" s="13">
        <v>3965</v>
      </c>
      <c r="E7" s="14">
        <f t="shared" si="0"/>
        <v>2148</v>
      </c>
      <c r="F7" s="14">
        <f t="shared" si="1"/>
        <v>1003</v>
      </c>
      <c r="G7" s="13">
        <v>798</v>
      </c>
      <c r="H7" s="13">
        <v>415</v>
      </c>
      <c r="I7" s="13">
        <v>798</v>
      </c>
      <c r="J7" s="13">
        <v>415</v>
      </c>
      <c r="K7" s="13">
        <v>415</v>
      </c>
      <c r="L7" s="13">
        <v>0</v>
      </c>
      <c r="M7" s="13">
        <v>0</v>
      </c>
      <c r="N7" s="13" t="s">
        <v>21</v>
      </c>
      <c r="O7" s="43">
        <f t="shared" si="2"/>
        <v>20.059999999999999</v>
      </c>
      <c r="P7" s="4"/>
      <c r="Q7" s="4"/>
      <c r="R7" s="5"/>
      <c r="S7" s="4"/>
      <c r="T7" s="5"/>
      <c r="U7" s="4"/>
      <c r="V7" s="6"/>
      <c r="W7" s="4"/>
      <c r="X7" s="6"/>
      <c r="Y7" s="4"/>
      <c r="Z7" s="6"/>
      <c r="AA7" s="7"/>
      <c r="AB7" s="8"/>
    </row>
    <row r="8" spans="1:28" ht="20.25" customHeight="1" x14ac:dyDescent="0.25">
      <c r="A8" s="27">
        <v>527205</v>
      </c>
      <c r="B8" s="28" t="s">
        <v>8</v>
      </c>
      <c r="C8" s="13">
        <v>33365</v>
      </c>
      <c r="D8" s="13">
        <v>3652</v>
      </c>
      <c r="E8" s="14">
        <f t="shared" si="0"/>
        <v>1802</v>
      </c>
      <c r="F8" s="14">
        <f t="shared" si="1"/>
        <v>924</v>
      </c>
      <c r="G8" s="13">
        <v>498</v>
      </c>
      <c r="H8" s="13">
        <v>307</v>
      </c>
      <c r="I8" s="13">
        <v>498</v>
      </c>
      <c r="J8" s="13">
        <v>307</v>
      </c>
      <c r="K8" s="13">
        <v>307</v>
      </c>
      <c r="L8" s="13">
        <v>0</v>
      </c>
      <c r="M8" s="13">
        <v>0</v>
      </c>
      <c r="N8" s="13" t="s">
        <v>21</v>
      </c>
      <c r="O8" s="43">
        <f t="shared" si="2"/>
        <v>14.93</v>
      </c>
      <c r="P8" s="4"/>
      <c r="Q8" s="4"/>
      <c r="R8" s="5"/>
      <c r="S8" s="4"/>
      <c r="T8" s="5"/>
      <c r="U8" s="4"/>
      <c r="V8" s="6"/>
      <c r="W8" s="4"/>
      <c r="X8" s="6"/>
      <c r="Y8" s="4"/>
      <c r="Z8" s="6"/>
      <c r="AA8" s="7"/>
      <c r="AB8" s="8"/>
    </row>
    <row r="9" spans="1:28" ht="24.75" customHeight="1" thickBot="1" x14ac:dyDescent="0.3">
      <c r="A9" s="29">
        <v>5272</v>
      </c>
      <c r="B9" s="30" t="s">
        <v>28</v>
      </c>
      <c r="C9" s="31">
        <f>IF(SUM(C4:C8)=0,0,SUM(C4:C8))</f>
        <v>157851</v>
      </c>
      <c r="D9" s="31">
        <f t="shared" ref="D9:M9" si="3">IF(SUM(D4:D8)=0,0,SUM(D4:D8))</f>
        <v>16217</v>
      </c>
      <c r="E9" s="31">
        <f t="shared" si="3"/>
        <v>8524</v>
      </c>
      <c r="F9" s="31">
        <f t="shared" si="3"/>
        <v>4101</v>
      </c>
      <c r="G9" s="31">
        <f t="shared" si="3"/>
        <v>2904</v>
      </c>
      <c r="H9" s="31">
        <f t="shared" si="3"/>
        <v>1687</v>
      </c>
      <c r="I9" s="31">
        <f t="shared" si="3"/>
        <v>2904</v>
      </c>
      <c r="J9" s="31">
        <f t="shared" si="3"/>
        <v>1666</v>
      </c>
      <c r="K9" s="31">
        <f t="shared" si="3"/>
        <v>1666</v>
      </c>
      <c r="L9" s="31">
        <f t="shared" si="3"/>
        <v>0</v>
      </c>
      <c r="M9" s="31">
        <f t="shared" si="3"/>
        <v>0</v>
      </c>
      <c r="N9" s="31" t="s">
        <v>21</v>
      </c>
      <c r="O9" s="44">
        <f>IF(OR(SUM(G9)=0,SUM(C9)=0),0,ROUND((SUM(G9)/C9*1000),2))</f>
        <v>18.399999999999999</v>
      </c>
      <c r="P9" s="9"/>
      <c r="Q9" s="9"/>
      <c r="R9" s="10"/>
      <c r="S9" s="9"/>
      <c r="T9" s="10"/>
      <c r="U9" s="9"/>
      <c r="V9" s="11"/>
      <c r="W9" s="9"/>
      <c r="X9" s="11"/>
      <c r="Y9" s="9"/>
      <c r="Z9" s="11"/>
      <c r="AA9" s="9"/>
      <c r="AB9" s="12"/>
    </row>
    <row r="10" spans="1:28" s="33" customFormat="1" ht="24.75" customHeight="1" thickTop="1" x14ac:dyDescent="0.25">
      <c r="A10" s="34">
        <v>5272</v>
      </c>
      <c r="B10" s="35" t="s">
        <v>31</v>
      </c>
      <c r="C10" s="36">
        <v>155519</v>
      </c>
      <c r="D10" s="36">
        <v>16632</v>
      </c>
      <c r="E10" s="36">
        <v>4198</v>
      </c>
      <c r="F10" s="36">
        <v>2804</v>
      </c>
      <c r="G10" s="36">
        <v>2175</v>
      </c>
      <c r="H10" s="36">
        <v>1424</v>
      </c>
      <c r="I10" s="36">
        <v>2175</v>
      </c>
      <c r="J10" s="36">
        <v>1493</v>
      </c>
      <c r="K10" s="36">
        <v>1493</v>
      </c>
      <c r="L10" s="36">
        <v>0</v>
      </c>
      <c r="M10" s="36">
        <v>0</v>
      </c>
      <c r="N10" s="36" t="s">
        <v>21</v>
      </c>
      <c r="O10" s="45">
        <f t="shared" si="2"/>
        <v>13.99</v>
      </c>
      <c r="P10" s="9"/>
      <c r="Q10" s="9"/>
      <c r="R10" s="10"/>
      <c r="S10" s="9"/>
      <c r="T10" s="10"/>
      <c r="U10" s="9"/>
      <c r="V10" s="11"/>
      <c r="W10" s="9"/>
      <c r="X10" s="11"/>
      <c r="Y10" s="9"/>
      <c r="Z10" s="11"/>
      <c r="AA10" s="9"/>
      <c r="AB10" s="32"/>
    </row>
    <row r="11" spans="1:28" s="33" customFormat="1" ht="24.75" customHeight="1" x14ac:dyDescent="0.25">
      <c r="A11" s="40">
        <v>5272</v>
      </c>
      <c r="B11" s="41" t="s">
        <v>24</v>
      </c>
      <c r="C11" s="42">
        <v>152941</v>
      </c>
      <c r="D11" s="42">
        <v>16049</v>
      </c>
      <c r="E11" s="42">
        <v>9102</v>
      </c>
      <c r="F11" s="42">
        <v>4262</v>
      </c>
      <c r="G11" s="42">
        <v>3700</v>
      </c>
      <c r="H11" s="42">
        <v>1855</v>
      </c>
      <c r="I11" s="42">
        <v>3108</v>
      </c>
      <c r="J11" s="42">
        <v>1855</v>
      </c>
      <c r="K11" s="42">
        <v>1855</v>
      </c>
      <c r="L11" s="42">
        <v>0</v>
      </c>
      <c r="M11" s="42">
        <v>0</v>
      </c>
      <c r="N11" s="42" t="s">
        <v>21</v>
      </c>
      <c r="O11" s="46">
        <f t="shared" ref="O11" si="4">IF(OR(SUM(G11)=0,SUM(C11)=0),0,ROUND((SUM(G11)/C11*1000),2))</f>
        <v>24.19</v>
      </c>
      <c r="P11" s="9"/>
      <c r="Q11" s="9"/>
      <c r="R11" s="10"/>
      <c r="S11" s="9"/>
      <c r="T11" s="10"/>
      <c r="U11" s="9"/>
      <c r="V11" s="11"/>
      <c r="W11" s="9"/>
      <c r="X11" s="11"/>
      <c r="Y11" s="9"/>
      <c r="Z11" s="11"/>
      <c r="AA11" s="9"/>
      <c r="AB11" s="32"/>
    </row>
    <row r="12" spans="1:28" s="33" customFormat="1" ht="24.75" customHeight="1" x14ac:dyDescent="0.25">
      <c r="A12" s="40">
        <v>5272</v>
      </c>
      <c r="B12" s="41" t="s">
        <v>23</v>
      </c>
      <c r="C12" s="42">
        <v>149498</v>
      </c>
      <c r="D12" s="42">
        <v>19870</v>
      </c>
      <c r="E12" s="42">
        <v>14950</v>
      </c>
      <c r="F12" s="42">
        <v>3974</v>
      </c>
      <c r="G12" s="42">
        <v>4502</v>
      </c>
      <c r="H12" s="42">
        <v>1830</v>
      </c>
      <c r="I12" s="42">
        <v>4502</v>
      </c>
      <c r="J12" s="42">
        <v>1798</v>
      </c>
      <c r="K12" s="42">
        <v>1798</v>
      </c>
      <c r="L12" s="42">
        <v>0</v>
      </c>
      <c r="M12" s="42">
        <v>0</v>
      </c>
      <c r="N12" s="42" t="s">
        <v>21</v>
      </c>
      <c r="O12" s="46">
        <f t="shared" si="2"/>
        <v>30.11</v>
      </c>
      <c r="P12" s="9"/>
      <c r="Q12" s="9"/>
      <c r="R12" s="10"/>
      <c r="S12" s="9"/>
      <c r="T12" s="10"/>
      <c r="U12" s="9"/>
      <c r="V12" s="11"/>
      <c r="W12" s="9"/>
      <c r="X12" s="11"/>
      <c r="Y12" s="9"/>
      <c r="Z12" s="11"/>
      <c r="AA12" s="9"/>
      <c r="AB12" s="32"/>
    </row>
    <row r="13" spans="1:28" s="33" customFormat="1" ht="24.75" customHeight="1" thickBot="1" x14ac:dyDescent="0.3">
      <c r="A13" s="37">
        <v>5272</v>
      </c>
      <c r="B13" s="38" t="s">
        <v>3</v>
      </c>
      <c r="C13" s="39">
        <v>146959</v>
      </c>
      <c r="D13" s="39">
        <v>13305</v>
      </c>
      <c r="E13" s="39">
        <v>14696</v>
      </c>
      <c r="F13" s="39">
        <v>2661</v>
      </c>
      <c r="G13" s="39">
        <v>5186</v>
      </c>
      <c r="H13" s="39">
        <v>2699</v>
      </c>
      <c r="I13" s="39">
        <v>5186</v>
      </c>
      <c r="J13" s="39">
        <v>2699</v>
      </c>
      <c r="K13" s="39">
        <v>2687</v>
      </c>
      <c r="L13" s="39">
        <v>0</v>
      </c>
      <c r="M13" s="39">
        <v>0</v>
      </c>
      <c r="N13" s="39" t="s">
        <v>21</v>
      </c>
      <c r="O13" s="47">
        <f t="shared" si="2"/>
        <v>35.29</v>
      </c>
      <c r="P13" s="9"/>
      <c r="Q13" s="9"/>
      <c r="R13" s="10"/>
      <c r="S13" s="9"/>
      <c r="T13" s="10"/>
      <c r="U13" s="9"/>
      <c r="V13" s="11"/>
      <c r="W13" s="9"/>
      <c r="X13" s="11"/>
      <c r="Y13" s="9"/>
      <c r="Z13" s="11"/>
      <c r="AA13" s="9"/>
      <c r="AB13" s="32"/>
    </row>
    <row r="14" spans="1:28" ht="13.5" thickTop="1" x14ac:dyDescent="0.25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6" spans="1:28" x14ac:dyDescent="0.25">
      <c r="A16" s="16" t="s">
        <v>0</v>
      </c>
    </row>
    <row r="17" spans="1:4" x14ac:dyDescent="0.25">
      <c r="A17" s="24" t="s">
        <v>1</v>
      </c>
    </row>
    <row r="18" spans="1:4" x14ac:dyDescent="0.25">
      <c r="A18" s="24" t="s">
        <v>22</v>
      </c>
    </row>
    <row r="19" spans="1:4" x14ac:dyDescent="0.25">
      <c r="A19" s="16" t="s">
        <v>27</v>
      </c>
    </row>
    <row r="20" spans="1:4" x14ac:dyDescent="0.25">
      <c r="B20" s="20"/>
      <c r="C20" s="21"/>
    </row>
    <row r="21" spans="1:4" x14ac:dyDescent="0.25">
      <c r="B21" s="20"/>
      <c r="C21" s="20"/>
      <c r="D21" s="22"/>
    </row>
    <row r="22" spans="1:4" x14ac:dyDescent="0.25">
      <c r="B22" s="20"/>
      <c r="C22" s="2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Penderita Diare</vt:lpstr>
      <vt:lpstr>'Penderita Diare'!Print_Area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2025-03-05T08:09:40Z</dcterms:modified>
</cp:coreProperties>
</file>