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Malaria" sheetId="87" r:id="rId1"/>
  </sheets>
  <definedNames>
    <definedName name="_xlnm.Print_Area" localSheetId="0">'Kasus Malaria'!$A$1:$O$14</definedName>
  </definedNames>
  <calcPr calcId="144525"/>
</workbook>
</file>

<file path=xl/calcChain.xml><?xml version="1.0" encoding="utf-8"?>
<calcChain xmlns="http://schemas.openxmlformats.org/spreadsheetml/2006/main">
  <c r="O4" i="87" l="1"/>
  <c r="O12" i="87"/>
  <c r="O11" i="87"/>
  <c r="O10" i="87"/>
  <c r="O9" i="87"/>
  <c r="O8" i="87"/>
  <c r="O7" i="87"/>
  <c r="O6" i="87"/>
  <c r="O5" i="87"/>
  <c r="N13" i="87" l="1"/>
  <c r="N12" i="87"/>
  <c r="N10" i="87"/>
  <c r="N9" i="87"/>
  <c r="N8" i="87"/>
  <c r="N7" i="87"/>
  <c r="N6" i="87"/>
  <c r="N5" i="87"/>
  <c r="N4" i="87"/>
  <c r="C9" i="87"/>
  <c r="L10" i="87"/>
  <c r="H10" i="87"/>
  <c r="L11" i="87"/>
  <c r="H11" i="87"/>
  <c r="N11" i="87" s="1"/>
  <c r="K9" i="87"/>
  <c r="J9" i="87"/>
  <c r="I9" i="87"/>
  <c r="G9" i="87"/>
  <c r="F9" i="87"/>
  <c r="E9" i="87"/>
  <c r="D9" i="87"/>
  <c r="H5" i="87"/>
  <c r="L12" i="87" l="1"/>
  <c r="H12" i="87"/>
  <c r="L13" i="87"/>
  <c r="O13" i="87" s="1"/>
  <c r="H13" i="87"/>
  <c r="L4" i="87" l="1"/>
  <c r="L5" i="87"/>
  <c r="L6" i="87"/>
  <c r="L7" i="87"/>
  <c r="L8" i="87"/>
  <c r="L9" i="87"/>
  <c r="H8" i="87"/>
  <c r="H7" i="87"/>
  <c r="H6" i="87"/>
  <c r="H4" i="87"/>
  <c r="H9" i="87" l="1"/>
</calcChain>
</file>

<file path=xl/sharedStrings.xml><?xml version="1.0" encoding="utf-8"?>
<sst xmlns="http://schemas.openxmlformats.org/spreadsheetml/2006/main" count="48" uniqueCount="35">
  <si>
    <t>KECAMATAN</t>
  </si>
  <si>
    <t>JUMLAH SUSPECT MALARIA</t>
  </si>
  <si>
    <t>PENGOBATAN STANDAR</t>
  </si>
  <si>
    <t>RASANAE BARAT</t>
  </si>
  <si>
    <t>RASANAE TIMUR</t>
  </si>
  <si>
    <t>ASAKOTA</t>
  </si>
  <si>
    <t>RABA</t>
  </si>
  <si>
    <t>MPUNDA</t>
  </si>
  <si>
    <t>POSITIF (Lk)</t>
  </si>
  <si>
    <t>POSITIF (Pr)</t>
  </si>
  <si>
    <t>JUMLAH (Lk+Pr)</t>
  </si>
  <si>
    <t>MIKRO
SKOPIS (Konfirmasi Lab)</t>
  </si>
  <si>
    <t>MENINGGAL (Lk)</t>
  </si>
  <si>
    <t>MENINGGAL (Pr)</t>
  </si>
  <si>
    <t>TOTAL MENINGGAL (Lk + Pr)</t>
  </si>
  <si>
    <t>SATUAN</t>
  </si>
  <si>
    <t>KASUS</t>
  </si>
  <si>
    <t>KODE WIL.</t>
  </si>
  <si>
    <t>52.72.01</t>
  </si>
  <si>
    <t>52.72.02</t>
  </si>
  <si>
    <t>52.72.03</t>
  </si>
  <si>
    <t>52.72.04</t>
  </si>
  <si>
    <t>52.72.05</t>
  </si>
  <si>
    <t>52.72.00</t>
  </si>
  <si>
    <t>KOTA BIMA 2018</t>
  </si>
  <si>
    <t>KOTA BIMA 2019</t>
  </si>
  <si>
    <t xml:space="preserve">Sumber : </t>
  </si>
  <si>
    <t>KOTA BIMA 2020</t>
  </si>
  <si>
    <t>KOTA BIMA 2021</t>
  </si>
  <si>
    <t>KOTA BIMA 2022</t>
  </si>
  <si>
    <t>Bidang P2PL, Dinas Kesehatan Kota Bima, Tahun 2023</t>
  </si>
  <si>
    <t>Penanganan Kasus Malaria dan Angka Kesakitan Malaria di Kota Bima Tahun 2022 dirinci menurut Jenis Kelamin per Kecamatan</t>
  </si>
  <si>
    <t>ANGKA KEMATIAN MALARIA (CFR-%)</t>
  </si>
  <si>
    <t>ANGKA KESAKITAN PER 1000 Pddk (RASIO)</t>
  </si>
  <si>
    <t>JMLH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</si>
</sst>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3" fillId="0" borderId="0" xfId="0" applyFont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9" fillId="2" borderId="9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>
      <alignment horizontal="center" vertical="center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0" fontId="9" fillId="0" borderId="19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4" fontId="9" fillId="2" borderId="9" xfId="6" applyNumberFormat="1" applyFont="1" applyFill="1" applyBorder="1" applyAlignment="1" applyProtection="1">
      <alignment horizontal="center" vertical="center"/>
      <protection hidden="1"/>
    </xf>
    <xf numFmtId="4" fontId="9" fillId="0" borderId="12" xfId="6" applyNumberFormat="1" applyFont="1" applyFill="1" applyBorder="1" applyAlignment="1" applyProtection="1">
      <alignment horizontal="center" vertical="center"/>
      <protection hidden="1"/>
    </xf>
    <xf numFmtId="4" fontId="9" fillId="0" borderId="19" xfId="6" applyNumberFormat="1" applyFont="1" applyFill="1" applyBorder="1" applyAlignment="1" applyProtection="1">
      <alignment horizontal="center" vertical="center"/>
      <protection hidden="1"/>
    </xf>
    <xf numFmtId="4" fontId="9" fillId="0" borderId="18" xfId="6" applyNumberFormat="1" applyFont="1" applyFill="1" applyBorder="1" applyAlignment="1" applyProtection="1">
      <alignment horizontal="center" vertical="center"/>
      <protection hidden="1"/>
    </xf>
    <xf numFmtId="4" fontId="9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2" xfId="6" applyNumberFormat="1" applyFont="1" applyFill="1" applyBorder="1" applyAlignment="1">
      <alignment horizontal="center" vertical="center"/>
    </xf>
    <xf numFmtId="4" fontId="9" fillId="2" borderId="10" xfId="6" applyNumberFormat="1" applyFont="1" applyFill="1" applyBorder="1" applyAlignment="1" applyProtection="1">
      <alignment horizontal="center" vertical="center"/>
      <protection hidden="1"/>
    </xf>
    <xf numFmtId="4" fontId="9" fillId="0" borderId="13" xfId="6" applyNumberFormat="1" applyFont="1" applyFill="1" applyBorder="1" applyAlignment="1" applyProtection="1">
      <alignment horizontal="center" vertical="center"/>
      <protection hidden="1"/>
    </xf>
    <xf numFmtId="4" fontId="9" fillId="0" borderId="16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5"/>
  <cols>
    <col min="1" max="1" width="9" style="1" customWidth="1"/>
    <col min="2" max="2" width="14.42578125" style="1" customWidth="1"/>
    <col min="3" max="3" width="10.28515625" style="1" customWidth="1"/>
    <col min="4" max="4" width="10" style="1" customWidth="1"/>
    <col min="5" max="5" width="10.140625" style="1" customWidth="1"/>
    <col min="6" max="6" width="7.5703125" style="1" customWidth="1"/>
    <col min="7" max="7" width="8" style="1" customWidth="1"/>
    <col min="8" max="8" width="8.140625" style="1" customWidth="1"/>
    <col min="9" max="9" width="12.140625" style="1" customWidth="1"/>
    <col min="10" max="12" width="11" style="1" customWidth="1"/>
    <col min="13" max="13" width="8.42578125" style="1" customWidth="1"/>
    <col min="14" max="14" width="9.42578125" style="1" customWidth="1"/>
    <col min="15" max="15" width="9.85546875" style="1" customWidth="1"/>
    <col min="16" max="16384" width="9.140625" style="1"/>
  </cols>
  <sheetData>
    <row r="1" spans="1:26" ht="15" x14ac:dyDescent="0.25">
      <c r="A1" s="14" t="s">
        <v>31</v>
      </c>
    </row>
    <row r="2" spans="1:26" x14ac:dyDescent="0.25">
      <c r="H2" s="16"/>
      <c r="L2" s="16"/>
      <c r="M2" s="16"/>
    </row>
    <row r="3" spans="1:26" ht="64.5" thickBot="1" x14ac:dyDescent="0.3">
      <c r="A3" s="19" t="s">
        <v>17</v>
      </c>
      <c r="B3" s="23" t="s">
        <v>0</v>
      </c>
      <c r="C3" s="20" t="s">
        <v>34</v>
      </c>
      <c r="D3" s="17" t="s">
        <v>1</v>
      </c>
      <c r="E3" s="20" t="s">
        <v>11</v>
      </c>
      <c r="F3" s="20" t="s">
        <v>8</v>
      </c>
      <c r="G3" s="20" t="s">
        <v>9</v>
      </c>
      <c r="H3" s="20" t="s">
        <v>10</v>
      </c>
      <c r="I3" s="20" t="s">
        <v>2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33</v>
      </c>
      <c r="O3" s="18" t="s">
        <v>32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 x14ac:dyDescent="0.25">
      <c r="A4" s="24" t="s">
        <v>18</v>
      </c>
      <c r="B4" s="25" t="s">
        <v>3</v>
      </c>
      <c r="C4" s="38">
        <v>30128</v>
      </c>
      <c r="D4" s="15">
        <v>12</v>
      </c>
      <c r="E4" s="15">
        <v>12</v>
      </c>
      <c r="F4" s="15">
        <v>0</v>
      </c>
      <c r="G4" s="15">
        <v>0</v>
      </c>
      <c r="H4" s="21">
        <f>IF(SUM(F4:G4)=0,0,SUM(F4:G4))</f>
        <v>0</v>
      </c>
      <c r="I4" s="15">
        <v>0</v>
      </c>
      <c r="J4" s="15">
        <v>0</v>
      </c>
      <c r="K4" s="15">
        <v>0</v>
      </c>
      <c r="L4" s="21">
        <f>IF(SUM(J4:K4)=0,0,SUM(J4:K4))</f>
        <v>0</v>
      </c>
      <c r="M4" s="21" t="s">
        <v>16</v>
      </c>
      <c r="N4" s="42">
        <f>IF(AND(C4="",H4=""),"",IF(AND(SUM(C4)=0,SUM(H4)=0),0,H4/C4*1000))</f>
        <v>0</v>
      </c>
      <c r="O4" s="48">
        <f>IF(AND(H4="",L4=""),"",IF(AND(SUM(H4)=0,SUM(L4)=0),0,L4/H4*100))</f>
        <v>0</v>
      </c>
      <c r="P4" s="4"/>
      <c r="Q4" s="3"/>
      <c r="R4" s="4"/>
      <c r="S4" s="3"/>
      <c r="T4" s="5"/>
      <c r="U4" s="3"/>
      <c r="V4" s="5"/>
      <c r="W4" s="3"/>
      <c r="X4" s="5"/>
      <c r="Y4" s="6"/>
      <c r="Z4" s="7"/>
    </row>
    <row r="5" spans="1:26" ht="20.25" customHeight="1" x14ac:dyDescent="0.25">
      <c r="A5" s="24" t="s">
        <v>19</v>
      </c>
      <c r="B5" s="25" t="s">
        <v>4</v>
      </c>
      <c r="C5" s="38">
        <v>19184</v>
      </c>
      <c r="D5" s="15">
        <v>24</v>
      </c>
      <c r="E5" s="15">
        <v>24</v>
      </c>
      <c r="F5" s="15">
        <v>0</v>
      </c>
      <c r="G5" s="15">
        <v>1</v>
      </c>
      <c r="H5" s="21">
        <f t="shared" ref="H5:H13" si="0">IF(SUM(F5:G5)=0,0,SUM(F5:G5))</f>
        <v>1</v>
      </c>
      <c r="I5" s="15">
        <v>1</v>
      </c>
      <c r="J5" s="15">
        <v>0</v>
      </c>
      <c r="K5" s="15">
        <v>0</v>
      </c>
      <c r="L5" s="21">
        <f t="shared" ref="L5:L13" si="1">IF(SUM(J5:K5)=0,0,SUM(J5:K5))</f>
        <v>0</v>
      </c>
      <c r="M5" s="21" t="s">
        <v>16</v>
      </c>
      <c r="N5" s="42">
        <f t="shared" ref="N5:N8" si="2">IF(AND(C5="",H5=""),"",IF(AND(SUM(C5)=0,SUM(H5)=0),0,H5/C5*1000))</f>
        <v>5.212677231025855E-2</v>
      </c>
      <c r="O5" s="48">
        <f t="shared" ref="O5:O13" si="3">IF(AND(H5="",L5=""),"",IF(AND(SUM(H5)=0,SUM(L5)=0),0,L5/H5*100))</f>
        <v>0</v>
      </c>
      <c r="P5" s="4"/>
      <c r="Q5" s="3"/>
      <c r="R5" s="4"/>
      <c r="S5" s="3"/>
      <c r="T5" s="5"/>
      <c r="U5" s="3"/>
      <c r="V5" s="5"/>
      <c r="W5" s="3"/>
      <c r="X5" s="5"/>
      <c r="Y5" s="6"/>
      <c r="Z5" s="7"/>
    </row>
    <row r="6" spans="1:26" ht="20.25" customHeight="1" x14ac:dyDescent="0.25">
      <c r="A6" s="24" t="s">
        <v>20</v>
      </c>
      <c r="B6" s="25" t="s">
        <v>5</v>
      </c>
      <c r="C6" s="38">
        <v>35388</v>
      </c>
      <c r="D6" s="15">
        <v>5</v>
      </c>
      <c r="E6" s="15">
        <v>5</v>
      </c>
      <c r="F6" s="15">
        <v>0</v>
      </c>
      <c r="G6" s="15">
        <v>0</v>
      </c>
      <c r="H6" s="21">
        <f t="shared" si="0"/>
        <v>0</v>
      </c>
      <c r="I6" s="15">
        <v>0</v>
      </c>
      <c r="J6" s="15">
        <v>0</v>
      </c>
      <c r="K6" s="15">
        <v>0</v>
      </c>
      <c r="L6" s="21">
        <f t="shared" si="1"/>
        <v>0</v>
      </c>
      <c r="M6" s="21" t="s">
        <v>16</v>
      </c>
      <c r="N6" s="42">
        <f t="shared" si="2"/>
        <v>0</v>
      </c>
      <c r="O6" s="48">
        <f t="shared" si="3"/>
        <v>0</v>
      </c>
      <c r="P6" s="4"/>
      <c r="Q6" s="3"/>
      <c r="R6" s="4"/>
      <c r="S6" s="3"/>
      <c r="T6" s="5"/>
      <c r="U6" s="3"/>
      <c r="V6" s="5"/>
      <c r="W6" s="3"/>
      <c r="X6" s="5"/>
      <c r="Y6" s="6"/>
      <c r="Z6" s="7"/>
    </row>
    <row r="7" spans="1:26" ht="20.25" customHeight="1" x14ac:dyDescent="0.25">
      <c r="A7" s="24" t="s">
        <v>21</v>
      </c>
      <c r="B7" s="25" t="s">
        <v>6</v>
      </c>
      <c r="C7" s="38">
        <v>39786</v>
      </c>
      <c r="D7" s="15">
        <v>60</v>
      </c>
      <c r="E7" s="15">
        <v>60</v>
      </c>
      <c r="F7" s="15">
        <v>2</v>
      </c>
      <c r="G7" s="15">
        <v>0</v>
      </c>
      <c r="H7" s="21">
        <f t="shared" si="0"/>
        <v>2</v>
      </c>
      <c r="I7" s="15">
        <v>2</v>
      </c>
      <c r="J7" s="15">
        <v>1</v>
      </c>
      <c r="K7" s="15">
        <v>0</v>
      </c>
      <c r="L7" s="21">
        <f t="shared" si="1"/>
        <v>1</v>
      </c>
      <c r="M7" s="21" t="s">
        <v>16</v>
      </c>
      <c r="N7" s="42">
        <f t="shared" si="2"/>
        <v>5.0268938822701448E-2</v>
      </c>
      <c r="O7" s="48">
        <f t="shared" si="3"/>
        <v>50</v>
      </c>
      <c r="P7" s="4"/>
      <c r="Q7" s="3"/>
      <c r="R7" s="4"/>
      <c r="S7" s="3"/>
      <c r="T7" s="5"/>
      <c r="U7" s="3"/>
      <c r="V7" s="5"/>
      <c r="W7" s="3"/>
      <c r="X7" s="5"/>
      <c r="Y7" s="6"/>
      <c r="Z7" s="7"/>
    </row>
    <row r="8" spans="1:26" ht="20.25" customHeight="1" x14ac:dyDescent="0.25">
      <c r="A8" s="24" t="s">
        <v>22</v>
      </c>
      <c r="B8" s="25" t="s">
        <v>7</v>
      </c>
      <c r="C8" s="38">
        <v>33365</v>
      </c>
      <c r="D8" s="15">
        <v>59</v>
      </c>
      <c r="E8" s="15">
        <v>59</v>
      </c>
      <c r="F8" s="15">
        <v>2</v>
      </c>
      <c r="G8" s="15">
        <v>0</v>
      </c>
      <c r="H8" s="21">
        <f t="shared" si="0"/>
        <v>2</v>
      </c>
      <c r="I8" s="15">
        <v>2</v>
      </c>
      <c r="J8" s="15">
        <v>0</v>
      </c>
      <c r="K8" s="15">
        <v>0</v>
      </c>
      <c r="L8" s="21">
        <f t="shared" si="1"/>
        <v>0</v>
      </c>
      <c r="M8" s="21" t="s">
        <v>16</v>
      </c>
      <c r="N8" s="42">
        <f t="shared" si="2"/>
        <v>5.9943054098606327E-2</v>
      </c>
      <c r="O8" s="48">
        <f t="shared" si="3"/>
        <v>0</v>
      </c>
      <c r="P8" s="4"/>
      <c r="Q8" s="3"/>
      <c r="R8" s="4"/>
      <c r="S8" s="3"/>
      <c r="T8" s="5"/>
      <c r="U8" s="3"/>
      <c r="V8" s="5"/>
      <c r="W8" s="3"/>
      <c r="X8" s="5"/>
      <c r="Y8" s="6"/>
      <c r="Z8" s="7"/>
    </row>
    <row r="9" spans="1:26" ht="24.75" customHeight="1" thickBot="1" x14ac:dyDescent="0.3">
      <c r="A9" s="26" t="s">
        <v>23</v>
      </c>
      <c r="B9" s="27" t="s">
        <v>29</v>
      </c>
      <c r="C9" s="22">
        <f>IF(SUM(C4:C8)=0,0,SUM(C4:C8))</f>
        <v>157851</v>
      </c>
      <c r="D9" s="22">
        <f>IF(SUM(D4:D8)=0,0,SUM(D4:D8))</f>
        <v>160</v>
      </c>
      <c r="E9" s="22">
        <f t="shared" ref="E9:G9" si="4">IF(SUM(E4:E8)=0,0,SUM(E4:E8))</f>
        <v>160</v>
      </c>
      <c r="F9" s="22">
        <f t="shared" si="4"/>
        <v>4</v>
      </c>
      <c r="G9" s="22">
        <f t="shared" si="4"/>
        <v>1</v>
      </c>
      <c r="H9" s="22">
        <f t="shared" si="0"/>
        <v>5</v>
      </c>
      <c r="I9" s="22">
        <f t="shared" ref="I9:K9" si="5">IF(SUM(I4:I8)=0,0,SUM(I4:I8))</f>
        <v>5</v>
      </c>
      <c r="J9" s="22">
        <f t="shared" si="5"/>
        <v>1</v>
      </c>
      <c r="K9" s="22">
        <f t="shared" si="5"/>
        <v>0</v>
      </c>
      <c r="L9" s="22">
        <f t="shared" si="1"/>
        <v>1</v>
      </c>
      <c r="M9" s="22" t="s">
        <v>16</v>
      </c>
      <c r="N9" s="43">
        <f>IF(AND(C9="",H9=""),"",IF(AND(SUM(C9)=0,SUM(H9)=0),0,H9/C9*1000))</f>
        <v>3.1675440763758222E-2</v>
      </c>
      <c r="O9" s="49">
        <f t="shared" si="3"/>
        <v>20</v>
      </c>
      <c r="P9" s="9"/>
      <c r="Q9" s="8"/>
      <c r="R9" s="9"/>
      <c r="S9" s="8"/>
      <c r="T9" s="10"/>
      <c r="U9" s="8"/>
      <c r="V9" s="10"/>
      <c r="W9" s="8"/>
      <c r="X9" s="10"/>
      <c r="Y9" s="8"/>
      <c r="Z9" s="11"/>
    </row>
    <row r="10" spans="1:26" ht="20.25" customHeight="1" thickTop="1" x14ac:dyDescent="0.25">
      <c r="A10" s="28" t="s">
        <v>23</v>
      </c>
      <c r="B10" s="29" t="s">
        <v>28</v>
      </c>
      <c r="C10" s="39">
        <v>155519</v>
      </c>
      <c r="D10" s="30">
        <v>57</v>
      </c>
      <c r="E10" s="30">
        <v>57</v>
      </c>
      <c r="F10" s="30">
        <v>3</v>
      </c>
      <c r="G10" s="30">
        <v>0</v>
      </c>
      <c r="H10" s="30">
        <f t="shared" ref="H10" si="6">IF(SUM(F10:G10)=0,0,SUM(F10:G10))</f>
        <v>3</v>
      </c>
      <c r="I10" s="30">
        <v>3</v>
      </c>
      <c r="J10" s="30">
        <v>1</v>
      </c>
      <c r="K10" s="30">
        <v>0</v>
      </c>
      <c r="L10" s="30">
        <f t="shared" ref="L10" si="7">IF(SUM(J10:K10)=0,0,SUM(J10:K10))</f>
        <v>1</v>
      </c>
      <c r="M10" s="30" t="s">
        <v>16</v>
      </c>
      <c r="N10" s="44">
        <f t="shared" ref="N10:N13" si="8">IF(AND(C10="",H10=""),"",IF(AND(SUM(C10)=0,SUM(H10)=0),0,H10/C10*1000))</f>
        <v>1.9290247493875347E-2</v>
      </c>
      <c r="O10" s="50">
        <f t="shared" si="3"/>
        <v>33.333333333333329</v>
      </c>
      <c r="P10" s="9"/>
      <c r="Q10" s="8"/>
      <c r="R10" s="9"/>
      <c r="S10" s="8"/>
      <c r="T10" s="10"/>
      <c r="U10" s="8"/>
      <c r="V10" s="10"/>
      <c r="W10" s="8"/>
      <c r="X10" s="10"/>
      <c r="Y10" s="8"/>
      <c r="Z10" s="11"/>
    </row>
    <row r="11" spans="1:26" ht="20.25" customHeight="1" x14ac:dyDescent="0.25">
      <c r="A11" s="34" t="s">
        <v>23</v>
      </c>
      <c r="B11" s="36" t="s">
        <v>27</v>
      </c>
      <c r="C11" s="40">
        <v>152941</v>
      </c>
      <c r="D11" s="37">
        <v>17</v>
      </c>
      <c r="E11" s="37">
        <v>17</v>
      </c>
      <c r="F11" s="37">
        <v>1</v>
      </c>
      <c r="G11" s="37">
        <v>1</v>
      </c>
      <c r="H11" s="37">
        <f t="shared" si="0"/>
        <v>2</v>
      </c>
      <c r="I11" s="37">
        <v>2</v>
      </c>
      <c r="J11" s="37">
        <v>0</v>
      </c>
      <c r="K11" s="37">
        <v>0</v>
      </c>
      <c r="L11" s="37">
        <f t="shared" si="1"/>
        <v>0</v>
      </c>
      <c r="M11" s="37" t="s">
        <v>16</v>
      </c>
      <c r="N11" s="45">
        <f t="shared" si="8"/>
        <v>1.3076938165697884E-2</v>
      </c>
      <c r="O11" s="46">
        <f t="shared" si="3"/>
        <v>0</v>
      </c>
      <c r="P11" s="9"/>
      <c r="Q11" s="8"/>
      <c r="R11" s="9"/>
      <c r="S11" s="8"/>
      <c r="T11" s="10"/>
      <c r="U11" s="8"/>
      <c r="V11" s="10"/>
      <c r="W11" s="8"/>
      <c r="X11" s="10"/>
      <c r="Y11" s="8"/>
      <c r="Z11" s="11"/>
    </row>
    <row r="12" spans="1:26" ht="20.25" customHeight="1" x14ac:dyDescent="0.25">
      <c r="A12" s="34" t="s">
        <v>23</v>
      </c>
      <c r="B12" s="36" t="s">
        <v>25</v>
      </c>
      <c r="C12" s="40">
        <v>149498</v>
      </c>
      <c r="D12" s="37">
        <v>67</v>
      </c>
      <c r="E12" s="37">
        <v>67</v>
      </c>
      <c r="F12" s="37">
        <v>2</v>
      </c>
      <c r="G12" s="37">
        <v>0</v>
      </c>
      <c r="H12" s="37">
        <f t="shared" ref="H12" si="9">IF(SUM(F12:G12)=0,0,SUM(F12:G12))</f>
        <v>2</v>
      </c>
      <c r="I12" s="37">
        <v>2</v>
      </c>
      <c r="J12" s="37">
        <v>0</v>
      </c>
      <c r="K12" s="37">
        <v>0</v>
      </c>
      <c r="L12" s="37">
        <f t="shared" ref="L12" si="10">IF(SUM(J12:K12)=0,0,SUM(J12:K12))</f>
        <v>0</v>
      </c>
      <c r="M12" s="35" t="s">
        <v>16</v>
      </c>
      <c r="N12" s="46">
        <f t="shared" si="8"/>
        <v>1.3378105392714282E-2</v>
      </c>
      <c r="O12" s="46">
        <f t="shared" si="3"/>
        <v>0</v>
      </c>
      <c r="P12" s="9"/>
      <c r="Q12" s="8"/>
      <c r="R12" s="9"/>
      <c r="S12" s="8"/>
      <c r="T12" s="10"/>
      <c r="U12" s="8"/>
      <c r="V12" s="10"/>
      <c r="W12" s="8"/>
      <c r="X12" s="10"/>
      <c r="Y12" s="8"/>
      <c r="Z12" s="11"/>
    </row>
    <row r="13" spans="1:26" ht="20.25" customHeight="1" thickBot="1" x14ac:dyDescent="0.3">
      <c r="A13" s="31" t="s">
        <v>23</v>
      </c>
      <c r="B13" s="32" t="s">
        <v>24</v>
      </c>
      <c r="C13" s="41">
        <v>146959</v>
      </c>
      <c r="D13" s="33">
        <v>52</v>
      </c>
      <c r="E13" s="33">
        <v>52</v>
      </c>
      <c r="F13" s="33">
        <v>6</v>
      </c>
      <c r="G13" s="33">
        <v>0</v>
      </c>
      <c r="H13" s="33">
        <f t="shared" si="0"/>
        <v>6</v>
      </c>
      <c r="I13" s="33">
        <v>6</v>
      </c>
      <c r="J13" s="33">
        <v>2</v>
      </c>
      <c r="K13" s="33">
        <v>0</v>
      </c>
      <c r="L13" s="33">
        <f t="shared" si="1"/>
        <v>2</v>
      </c>
      <c r="M13" s="33" t="s">
        <v>16</v>
      </c>
      <c r="N13" s="47">
        <f t="shared" si="8"/>
        <v>4.0827713852162849E-2</v>
      </c>
      <c r="O13" s="51">
        <f t="shared" si="3"/>
        <v>33.333333333333329</v>
      </c>
      <c r="P13" s="9"/>
      <c r="Q13" s="8"/>
      <c r="R13" s="9"/>
      <c r="S13" s="8"/>
      <c r="T13" s="10"/>
      <c r="U13" s="8"/>
      <c r="V13" s="10"/>
      <c r="W13" s="8"/>
      <c r="X13" s="10"/>
      <c r="Y13" s="8"/>
      <c r="Z13" s="11"/>
    </row>
    <row r="14" spans="1:26" ht="13.5" thickTop="1" x14ac:dyDescent="0.25">
      <c r="A14" s="13" t="s">
        <v>26</v>
      </c>
      <c r="B14" s="13" t="s">
        <v>30</v>
      </c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Malaria</vt:lpstr>
      <vt:lpstr>'Kasus Malaria'!Print_Area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2025-02-03T07:49:25Z</dcterms:modified>
</cp:coreProperties>
</file>