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F11" i="1" l="1"/>
  <c r="H11" i="1" s="1"/>
  <c r="E11" i="1"/>
  <c r="F14" i="1" l="1"/>
  <c r="F13" i="1"/>
  <c r="F12" i="1"/>
  <c r="F10" i="1"/>
  <c r="F8" i="1"/>
  <c r="F7" i="1"/>
  <c r="F6" i="1"/>
  <c r="F5" i="1"/>
  <c r="F4" i="1"/>
  <c r="H14" i="1" l="1"/>
  <c r="H13" i="1"/>
  <c r="H12" i="1"/>
  <c r="H10" i="1"/>
  <c r="H4" i="1" l="1"/>
  <c r="D9" i="1" l="1"/>
  <c r="C9" i="1"/>
  <c r="F9" i="1" s="1"/>
  <c r="E8" i="1"/>
  <c r="E7" i="1"/>
  <c r="E6" i="1"/>
  <c r="E5" i="1"/>
  <c r="E4" i="1"/>
  <c r="E10" i="1"/>
  <c r="E14" i="1"/>
  <c r="E13" i="1"/>
  <c r="E12" i="1"/>
  <c r="H9" i="1" l="1"/>
  <c r="E9" i="1"/>
  <c r="H8" i="1"/>
  <c r="H7" i="1"/>
  <c r="H6" i="1"/>
  <c r="H5" i="1"/>
</calcChain>
</file>

<file path=xl/sharedStrings.xml><?xml version="1.0" encoding="utf-8"?>
<sst xmlns="http://schemas.openxmlformats.org/spreadsheetml/2006/main" count="38" uniqueCount="23">
  <si>
    <t>KODE WILAYAH</t>
  </si>
  <si>
    <t>SEX RATIO</t>
  </si>
  <si>
    <t>KETERANGAN</t>
  </si>
  <si>
    <t xml:space="preserve"> </t>
  </si>
  <si>
    <t>KOTA BIMA 2018</t>
  </si>
  <si>
    <t>KOTA BIMA 2017</t>
  </si>
  <si>
    <t>KOTA BIMA 2016</t>
  </si>
  <si>
    <t>KOTA BIMA 2015</t>
  </si>
  <si>
    <t>PENDUDUK LAKI-LAKI (Jiwa)</t>
  </si>
  <si>
    <t>PENDUDUK PEREMPUAN (Jiwa)</t>
  </si>
  <si>
    <t>JUMLAH PENDUDUK (Jiwa)</t>
  </si>
  <si>
    <t>SATUAN</t>
  </si>
  <si>
    <t>Rasio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</si>
  <si>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</si>
  <si>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</si>
  <si>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</si>
  <si>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</si>
  <si>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</si>
  <si>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</si>
  <si>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</si>
  <si>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 xml:space="preserve">Rasio Jenis Kelamin (Sex Ratio) Penduduk Kota Bima Tahun 2020 di rinci per wilayah Kecamatan 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</si>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</sst>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8" customWidth="1"/>
    <col min="2" max="2" width="18.5703125" style="8" customWidth="1"/>
    <col min="3" max="4" width="11.5703125" style="8" customWidth="1"/>
    <col min="5" max="5" width="9.5703125" style="8" customWidth="1"/>
    <col min="6" max="6" width="7.7109375" style="8" customWidth="1"/>
    <col min="7" max="7" width="8.5703125" style="8" customWidth="1"/>
    <col min="8" max="8" width="28.28515625" style="8" customWidth="1"/>
    <col min="9" max="16384" width="9.140625" style="8"/>
  </cols>
  <sheetData>
    <row r="1" spans="1:9" ht="15" x14ac:dyDescent="0.25">
      <c r="A1" s="6" t="s">
        <v>20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H2" s="9"/>
    </row>
    <row r="3" spans="1:9" ht="39" thickBot="1" x14ac:dyDescent="0.3">
      <c r="A3" s="10" t="s">
        <v>0</v>
      </c>
      <c r="B3" s="11" t="s">
        <v>13</v>
      </c>
      <c r="C3" s="10" t="s">
        <v>8</v>
      </c>
      <c r="D3" s="10" t="s">
        <v>9</v>
      </c>
      <c r="E3" s="10" t="s">
        <v>10</v>
      </c>
      <c r="F3" s="10" t="s">
        <v>1</v>
      </c>
      <c r="G3" s="11" t="s">
        <v>11</v>
      </c>
      <c r="H3" s="11" t="s">
        <v>2</v>
      </c>
    </row>
    <row r="4" spans="1:9" ht="21.75" customHeight="1" thickTop="1" x14ac:dyDescent="0.25">
      <c r="A4" s="29">
        <v>527201</v>
      </c>
      <c r="B4" s="12" t="s">
        <v>14</v>
      </c>
      <c r="C4" s="13">
        <v>14818</v>
      </c>
      <c r="D4" s="13">
        <v>15326</v>
      </c>
      <c r="E4" s="14">
        <f>IF(SUM(C4:D4)=0,"-",SUM(C4:D4))</f>
        <v>30144</v>
      </c>
      <c r="F4" s="15">
        <f>IF(AND(SUM(C4)=0,SUM(D4)=0),"-",IF(OR(SUM(C4)=0,SUM(D4)=0),"-",ROUND(C4/D4*100,2)))</f>
        <v>96.69</v>
      </c>
      <c r="G4" s="15" t="s">
        <v>12</v>
      </c>
      <c r="H4" s="5" t="str">
        <f>IF(SUM(F4)=0,"","Dalam 100 Perempuan ada "&amp;FIXED(F4,0)&amp;" Laki Laki")</f>
        <v>Dalam 100 Perempuan ada 97 Laki Laki</v>
      </c>
      <c r="I4" s="16"/>
    </row>
    <row r="5" spans="1:9" ht="21.75" customHeight="1" x14ac:dyDescent="0.25">
      <c r="A5" s="29">
        <v>527202</v>
      </c>
      <c r="B5" s="12" t="s">
        <v>15</v>
      </c>
      <c r="C5" s="13">
        <v>9175</v>
      </c>
      <c r="D5" s="13">
        <v>9439</v>
      </c>
      <c r="E5" s="14">
        <f t="shared" ref="E5:E8" si="0">IF(SUM(C5:D5)=0,"-",SUM(C5:D5))</f>
        <v>18614</v>
      </c>
      <c r="F5" s="15">
        <f t="shared" ref="F5:F8" si="1">IF(AND(SUM(C5)=0,SUM(D5)=0),"-",IF(OR(SUM(C5)=0,SUM(D5)=0),"-",ROUND(C5/D5*100,2)))</f>
        <v>97.2</v>
      </c>
      <c r="G5" s="15" t="s">
        <v>12</v>
      </c>
      <c r="H5" s="5" t="str">
        <f>IF(SUM(F5)=0,"","Dalam 100 Perempuan ada "&amp;FIXED(F5,0)&amp;" Laki Laki")</f>
        <v>Dalam 100 Perempuan ada 97 Laki Laki</v>
      </c>
    </row>
    <row r="6" spans="1:9" ht="21.75" customHeight="1" x14ac:dyDescent="0.25">
      <c r="A6" s="29">
        <v>527203</v>
      </c>
      <c r="B6" s="12" t="s">
        <v>16</v>
      </c>
      <c r="C6" s="13">
        <v>16801</v>
      </c>
      <c r="D6" s="13">
        <v>16605</v>
      </c>
      <c r="E6" s="14">
        <f t="shared" si="0"/>
        <v>33406</v>
      </c>
      <c r="F6" s="15">
        <f t="shared" si="1"/>
        <v>101.18</v>
      </c>
      <c r="G6" s="15" t="s">
        <v>12</v>
      </c>
      <c r="H6" s="5" t="str">
        <f t="shared" ref="H6:H14" si="2">IF(SUM(F6)=0,"","Dalam 100 Perempuan ada "&amp;FIXED(F6,0)&amp;" Laki Laki")</f>
        <v>Dalam 100 Perempuan ada 101 Laki Laki</v>
      </c>
    </row>
    <row r="7" spans="1:9" ht="21.75" customHeight="1" x14ac:dyDescent="0.25">
      <c r="A7" s="29">
        <v>527204</v>
      </c>
      <c r="B7" s="12" t="s">
        <v>17</v>
      </c>
      <c r="C7" s="13">
        <v>19040</v>
      </c>
      <c r="D7" s="13">
        <v>19623</v>
      </c>
      <c r="E7" s="14">
        <f t="shared" si="0"/>
        <v>38663</v>
      </c>
      <c r="F7" s="15">
        <f t="shared" si="1"/>
        <v>97.03</v>
      </c>
      <c r="G7" s="15" t="s">
        <v>12</v>
      </c>
      <c r="H7" s="5" t="str">
        <f t="shared" si="2"/>
        <v>Dalam 100 Perempuan ada 97 Laki Laki</v>
      </c>
    </row>
    <row r="8" spans="1:9" ht="21.75" customHeight="1" x14ac:dyDescent="0.25">
      <c r="A8" s="29">
        <v>527205</v>
      </c>
      <c r="B8" s="12" t="s">
        <v>18</v>
      </c>
      <c r="C8" s="13">
        <v>15879</v>
      </c>
      <c r="D8" s="13">
        <v>16235</v>
      </c>
      <c r="E8" s="14">
        <f t="shared" si="0"/>
        <v>32114</v>
      </c>
      <c r="F8" s="15">
        <f t="shared" si="1"/>
        <v>97.81</v>
      </c>
      <c r="G8" s="15" t="s">
        <v>12</v>
      </c>
      <c r="H8" s="5" t="str">
        <f t="shared" si="2"/>
        <v>Dalam 100 Perempuan ada 98 Laki Laki</v>
      </c>
    </row>
    <row r="9" spans="1:9" ht="24" customHeight="1" thickBot="1" x14ac:dyDescent="0.3">
      <c r="A9" s="30">
        <v>5272</v>
      </c>
      <c r="B9" s="18" t="s">
        <v>19</v>
      </c>
      <c r="C9" s="19">
        <f>IF(SUM(C4:C8)=0,"-",SUM(C4:C8))</f>
        <v>75713</v>
      </c>
      <c r="D9" s="19">
        <f t="shared" ref="D9:E9" si="3">IF(SUM(D4:D8)=0,"-",SUM(D4:D8))</f>
        <v>77228</v>
      </c>
      <c r="E9" s="19">
        <f t="shared" si="3"/>
        <v>152941</v>
      </c>
      <c r="F9" s="20">
        <f>IF(AND(SUM(C9)=0,SUM(D9)=0),"-",IF(OR(SUM(C9)=0,SUM(D9)=0),"-",ROUND(C9/D9*100,2)))</f>
        <v>98.04</v>
      </c>
      <c r="G9" s="20" t="s">
        <v>12</v>
      </c>
      <c r="H9" s="33" t="str">
        <f t="shared" si="2"/>
        <v>Dalam 100 Perempuan ada 98 Laki Laki</v>
      </c>
    </row>
    <row r="10" spans="1:9" ht="20.100000000000001" customHeight="1" thickTop="1" x14ac:dyDescent="0.25">
      <c r="A10" s="31">
        <v>5272</v>
      </c>
      <c r="B10" s="21" t="s">
        <v>22</v>
      </c>
      <c r="C10" s="22">
        <v>73990</v>
      </c>
      <c r="D10" s="22">
        <v>75508</v>
      </c>
      <c r="E10" s="23">
        <f>SUM(C10:D10)</f>
        <v>149498</v>
      </c>
      <c r="F10" s="24">
        <f t="shared" ref="F10:F14" si="4">IF(AND(SUM(C10)=0,SUM(D10)=0),"-",IF(OR(SUM(C10)=0,SUM(D10)=0),"-",ROUND(C10/D10*100,2)))</f>
        <v>97.99</v>
      </c>
      <c r="G10" s="24" t="s">
        <v>12</v>
      </c>
      <c r="H10" s="2" t="str">
        <f t="shared" si="2"/>
        <v>Dalam 100 Perempuan ada 98 Laki Laki</v>
      </c>
    </row>
    <row r="11" spans="1:9" ht="20.100000000000001" customHeight="1" x14ac:dyDescent="0.25">
      <c r="A11" s="29">
        <v>5272</v>
      </c>
      <c r="B11" s="12" t="s">
        <v>4</v>
      </c>
      <c r="C11" s="17">
        <v>72722</v>
      </c>
      <c r="D11" s="17">
        <v>74237</v>
      </c>
      <c r="E11" s="14">
        <f>SUM(C11:D11)</f>
        <v>146959</v>
      </c>
      <c r="F11" s="15">
        <f t="shared" ref="F11" si="5">IF(AND(SUM(C11)=0,SUM(D11)=0),"-",IF(OR(SUM(C11)=0,SUM(D11)=0),"-",ROUND(C11/D11*100,2)))</f>
        <v>97.96</v>
      </c>
      <c r="G11" s="15" t="s">
        <v>12</v>
      </c>
      <c r="H11" s="3" t="str">
        <f t="shared" ref="H11" si="6">IF(SUM(F11)=0,"","Dalam 100 Perempuan ada "&amp;FIXED(F11,0)&amp;" Laki Laki")</f>
        <v>Dalam 100 Perempuan ada 98 Laki Laki</v>
      </c>
    </row>
    <row r="12" spans="1:9" ht="20.100000000000001" customHeight="1" x14ac:dyDescent="0.25">
      <c r="A12" s="29">
        <v>5272</v>
      </c>
      <c r="B12" s="12" t="s">
        <v>5</v>
      </c>
      <c r="C12" s="17">
        <v>71298</v>
      </c>
      <c r="D12" s="17">
        <v>72506</v>
      </c>
      <c r="E12" s="14">
        <f>SUM(C12:D12)</f>
        <v>143804</v>
      </c>
      <c r="F12" s="15">
        <f t="shared" si="4"/>
        <v>98.33</v>
      </c>
      <c r="G12" s="15" t="s">
        <v>12</v>
      </c>
      <c r="H12" s="3" t="str">
        <f t="shared" si="2"/>
        <v>Dalam 100 Perempuan ada 98 Laki Laki</v>
      </c>
    </row>
    <row r="13" spans="1:9" ht="20.100000000000001" customHeight="1" x14ac:dyDescent="0.25">
      <c r="A13" s="29">
        <v>5272</v>
      </c>
      <c r="B13" s="12" t="s">
        <v>6</v>
      </c>
      <c r="C13" s="17">
        <v>69076</v>
      </c>
      <c r="D13" s="17">
        <v>70290</v>
      </c>
      <c r="E13" s="14">
        <f t="shared" ref="E13:E14" si="7">SUM(C13:D13)</f>
        <v>139366</v>
      </c>
      <c r="F13" s="15">
        <f t="shared" si="4"/>
        <v>98.27</v>
      </c>
      <c r="G13" s="15" t="s">
        <v>12</v>
      </c>
      <c r="H13" s="3" t="str">
        <f t="shared" si="2"/>
        <v>Dalam 100 Perempuan ada 98 Laki Laki</v>
      </c>
    </row>
    <row r="14" spans="1:9" ht="20.100000000000001" customHeight="1" thickBot="1" x14ac:dyDescent="0.3">
      <c r="A14" s="32">
        <v>5272</v>
      </c>
      <c r="B14" s="25" t="s">
        <v>7</v>
      </c>
      <c r="C14" s="26">
        <v>68510</v>
      </c>
      <c r="D14" s="26">
        <v>69341</v>
      </c>
      <c r="E14" s="27">
        <f t="shared" si="7"/>
        <v>137851</v>
      </c>
      <c r="F14" s="28">
        <f t="shared" si="4"/>
        <v>98.8</v>
      </c>
      <c r="G14" s="28" t="s">
        <v>12</v>
      </c>
      <c r="H14" s="4" t="str">
        <f t="shared" si="2"/>
        <v>Dalam 100 Perempuan ada 99 Laki Laki</v>
      </c>
    </row>
    <row r="15" spans="1:9" ht="13.5" thickTop="1" x14ac:dyDescent="0.25">
      <c r="A15" s="1" t="s">
        <v>21</v>
      </c>
    </row>
  </sheetData>
  <pageMargins left="0.19685039370078741" right="0.19685039370078741" top="0.19685039370078741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2025-02-28T07:15:58Z</dcterms:modified>
</cp:coreProperties>
</file>