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92A7B44-057B-429F-8229-294B18C72E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TP Tanaman Perkebunan" sheetId="1" r:id="rId1"/>
  </sheets>
  <definedNames>
    <definedName name="_xlnm.Print_Area" localSheetId="0">'NTP Tanaman Perkebunan'!$A$1:$H$30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1" i="1"/>
  <c r="G12" i="1"/>
  <c r="G13" i="1"/>
  <c r="H12" i="1" l="1"/>
  <c r="H11" i="1"/>
  <c r="G14" i="1"/>
  <c r="H14" i="1" s="1"/>
  <c r="H13" i="1"/>
  <c r="G8" i="1"/>
  <c r="H8" i="1" s="1"/>
  <c r="G7" i="1"/>
  <c r="H7" i="1" s="1"/>
  <c r="G6" i="1"/>
  <c r="H6" i="1" s="1"/>
  <c r="G5" i="1"/>
  <c r="H5" i="1" s="1"/>
  <c r="G4" i="1"/>
  <c r="H4" i="1" s="1"/>
  <c r="D9" i="1"/>
  <c r="E9" i="1"/>
  <c r="F9" i="1"/>
  <c r="C9" i="1"/>
  <c r="G9" i="1" l="1"/>
  <c r="H9" i="1" s="1"/>
</calcChain>
</file>

<file path=xl/sharedStrings.xml><?xml version="1.0" encoding="utf-8"?>
<sst xmlns="http://schemas.openxmlformats.org/spreadsheetml/2006/main" count="41" uniqueCount="36">
  <si>
    <t>KOTA BIMA</t>
  </si>
  <si>
    <t xml:space="preserve">KECAMATAN </t>
  </si>
  <si>
    <t>Satuan : %</t>
  </si>
  <si>
    <t>NILAI TUKAR
PETANI (NTP)
(%)</t>
  </si>
  <si>
    <t>Tahun 2019</t>
  </si>
  <si>
    <t>Tahun 2020</t>
  </si>
  <si>
    <t>-</t>
  </si>
  <si>
    <t>RASANAE BARAT</t>
  </si>
  <si>
    <t>RASANAE TIMUR</t>
  </si>
  <si>
    <t>ASAKOTA</t>
  </si>
  <si>
    <t>RABA</t>
  </si>
  <si>
    <t>MPUNDA</t>
  </si>
  <si>
    <t>Tahun 2021</t>
  </si>
  <si>
    <t>CATATAN :</t>
  </si>
  <si>
    <t xml:space="preserve">Secara konsep NTP menyatakan tingkat kemampuan tukar atas barang-barang (produk) yang dihasilkan petani </t>
  </si>
  <si>
    <t xml:space="preserve">di pedesaan terhadap barang/jasa yang dibutuhkan untuk konsumsi rumah tangga dan keperluan dalam proses </t>
  </si>
  <si>
    <t>Adapun interpretasi dari nilai NTP adalah</t>
  </si>
  <si>
    <t xml:space="preserve">a. NTP &gt; 100 : berarti petani mengalami surplus. Pendapatan petani naik lebih besar daro pengeluarannnya, </t>
  </si>
  <si>
    <t>dengan demikian tingkat kesejahteraan petani lebih baik dibanding tingkat kesejahteraan petani sebelumnya.</t>
  </si>
  <si>
    <t>b. NTP = 100 : berarti petani mengalami impas/break even. Tingkat kesejahteraan petani tidak mengalami perubahan.</t>
  </si>
  <si>
    <t xml:space="preserve">c. NTP &lt; 100 : berarti petani mengalami defisit. Tingkat kesejahteraan petani pada suatu periode mengalami </t>
  </si>
  <si>
    <t>penurunan dibanding tingkat kesejahteraan petani pada periode sebelumnya.</t>
  </si>
  <si>
    <t xml:space="preserve">                  dengan indeks harga yang dibayar petani (Ib) yang dinyatakan dalam persentase.</t>
  </si>
  <si>
    <t>JUMLAH
PETANI TANAMAN
PERKEBUNAN
(Orang)</t>
  </si>
  <si>
    <t xml:space="preserve">Definisi : Nilai Tukar Petani adalah Perbandingan antara indeks harga yang diterima petani (It) </t>
  </si>
  <si>
    <t xml:space="preserve">Harga yang diterima petani adalah Indeks yang disusun berdasarkan hasil produksi tanaman Perkebunan. </t>
  </si>
  <si>
    <t>produksi pertanian tanaman perkebunan.</t>
  </si>
  <si>
    <t>Tahun 2022</t>
  </si>
  <si>
    <t>Nilai Tukar Petani (NTP) Tanaman Perkebunan di Kota Bima Tahun 2024, di rinci per Kecamatan</t>
  </si>
  <si>
    <t>KODE WILAYAH</t>
  </si>
  <si>
    <t>Tahun 2023</t>
  </si>
  <si>
    <t>Sumber Data : Dinas Pertanian Kota Bima, Tahun 2025</t>
  </si>
  <si>
    <t>HARGA YANG DITERIMA PETANI (NILAI PRODUKSI)
(Juta rupiah)</t>
  </si>
  <si>
    <t>BIAYA
KONSUMSI PETANI
(Juta rupiah)</t>
  </si>
  <si>
    <t>BIAYA
PRODUKSI PETANI
(Juta rupiah)</t>
  </si>
  <si>
    <t>TOTAL
PENGELUARAN
(Juta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</si>
</sst>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4" fontId="8" fillId="0" borderId="0" xfId="9" applyNumberFormat="1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right"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horizontal="left" vertical="center"/>
      <protection locked="0"/>
    </xf>
    <xf numFmtId="1" fontId="8" fillId="0" borderId="0" xfId="0" applyNumberFormat="1" applyFont="1" applyAlignment="1" applyProtection="1">
      <alignment horizontal="left" vertical="center"/>
      <protection locked="0"/>
    </xf>
    <xf numFmtId="1" fontId="8" fillId="0" borderId="2" xfId="0" applyNumberFormat="1" applyFont="1" applyBorder="1" applyAlignment="1" applyProtection="1">
      <alignment horizontal="left" vertical="center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3" fontId="8" fillId="0" borderId="2" xfId="8" applyNumberFormat="1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7" fillId="2" borderId="1" xfId="8" applyNumberFormat="1" applyFont="1" applyFill="1" applyBorder="1" applyAlignment="1" applyProtection="1">
      <alignment horizontal="center" vertical="center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</xf>
    <xf numFmtId="4" fontId="7" fillId="2" borderId="1" xfId="8" applyNumberFormat="1" applyFont="1" applyFill="1" applyBorder="1" applyAlignment="1" applyProtection="1">
      <alignment horizontal="center" vertical="center"/>
    </xf>
    <xf numFmtId="4" fontId="8" fillId="0" borderId="0" xfId="8" applyNumberFormat="1" applyFont="1" applyFill="1" applyBorder="1" applyAlignment="1" applyProtection="1">
      <alignment horizontal="center" vertical="center"/>
      <protection hidden="1"/>
    </xf>
    <xf numFmtId="4" fontId="8" fillId="0" borderId="2" xfId="8" applyNumberFormat="1" applyFont="1" applyFill="1" applyBorder="1" applyAlignment="1" applyProtection="1">
      <alignment horizontal="center" vertical="center"/>
      <protection locked="0"/>
    </xf>
    <xf numFmtId="4" fontId="8" fillId="0" borderId="2" xfId="8" applyNumberFormat="1" applyFont="1" applyFill="1" applyBorder="1" applyAlignment="1" applyProtection="1">
      <alignment horizontal="center" vertical="center"/>
      <protection hidden="1"/>
    </xf>
    <xf numFmtId="164" fontId="8" fillId="0" borderId="0" xfId="10" applyFont="1" applyAlignment="1" applyProtection="1">
      <alignment vertical="center"/>
      <protection locked="0"/>
    </xf>
    <xf numFmtId="1" fontId="10" fillId="0" borderId="0" xfId="0" applyNumberFormat="1" applyFont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4" fontId="7" fillId="0" borderId="3" xfId="9" applyNumberFormat="1" applyFont="1" applyFill="1" applyBorder="1" applyAlignment="1" applyProtection="1">
      <alignment horizontal="center" vertical="center"/>
      <protection hidden="1"/>
    </xf>
    <xf numFmtId="4" fontId="7" fillId="0" borderId="0" xfId="9" applyNumberFormat="1" applyFont="1" applyFill="1" applyBorder="1" applyAlignment="1" applyProtection="1">
      <alignment horizontal="center" vertical="center"/>
      <protection hidden="1"/>
    </xf>
    <xf numFmtId="4" fontId="7" fillId="0" borderId="2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horizontal="left" vertical="center" indent="1"/>
      <protection locked="0"/>
    </xf>
    <xf numFmtId="1" fontId="7" fillId="2" borderId="1" xfId="0" applyNumberFormat="1" applyFont="1" applyFill="1" applyBorder="1" applyAlignment="1" applyProtection="1">
      <alignment horizontal="left" vertical="center" indent="1"/>
      <protection locked="0"/>
    </xf>
    <xf numFmtId="1" fontId="8" fillId="0" borderId="2" xfId="0" applyNumberFormat="1" applyFont="1" applyBorder="1" applyAlignment="1" applyProtection="1">
      <alignment horizontal="left" vertical="center" indent="1"/>
      <protection locked="0"/>
    </xf>
    <xf numFmtId="1" fontId="7" fillId="2" borderId="4" xfId="0" applyNumberFormat="1" applyFont="1" applyFill="1" applyBorder="1" applyAlignment="1" applyProtection="1">
      <alignment vertical="center" wrapText="1"/>
      <protection locked="0"/>
    </xf>
    <xf numFmtId="1" fontId="7" fillId="2" borderId="4" xfId="0" applyNumberFormat="1" applyFont="1" applyFill="1" applyBorder="1" applyAlignment="1" applyProtection="1">
      <alignment vertical="center"/>
      <protection locked="0"/>
    </xf>
    <xf numFmtId="1" fontId="9" fillId="2" borderId="4" xfId="0" applyNumberFormat="1" applyFont="1" applyFill="1" applyBorder="1" applyAlignment="1" applyProtection="1">
      <alignment vertical="center" wrapText="1"/>
      <protection locked="0"/>
    </xf>
    <xf numFmtId="1" fontId="11" fillId="2" borderId="4" xfId="0" applyNumberFormat="1" applyFont="1" applyFill="1" applyBorder="1" applyAlignment="1" applyProtection="1">
      <alignment vertical="center" wrapText="1"/>
      <protection locked="0"/>
    </xf>
  </cellXfs>
  <cellStyles count="11">
    <cellStyle name="Comma [0]" xfId="10" builtinId="6"/>
    <cellStyle name="Comma 2" xfId="4" xr:uid="{00000000-0005-0000-0000-000001000000}"/>
    <cellStyle name="Comma 3" xfId="6" xr:uid="{00000000-0005-0000-0000-000002000000}"/>
    <cellStyle name="Currency" xfId="8" builtinId="4"/>
    <cellStyle name="Currency [0]" xfId="9" builtinId="7"/>
    <cellStyle name="Normal" xfId="0" builtinId="0"/>
    <cellStyle name="Normal 10 2 2" xfId="2" xr:uid="{00000000-0005-0000-0000-000006000000}"/>
    <cellStyle name="Normal 14" xfId="3" xr:uid="{00000000-0005-0000-0000-000007000000}"/>
    <cellStyle name="Normal 2" xfId="5" xr:uid="{00000000-0005-0000-0000-000008000000}"/>
    <cellStyle name="Normal 2 2 2" xfId="1" xr:uid="{00000000-0005-0000-0000-000009000000}"/>
    <cellStyle name="Normal 3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tabSelected="1" view="pageBreakPreview" zoomScaleNormal="100" zoomScaleSheetLayoutView="100" workbookViewId="0">
      <selection activeCell="J4" sqref="J4"/>
    </sheetView>
  </sheetViews>
  <sheetFormatPr defaultColWidth="9.1796875" defaultRowHeight="13" x14ac:dyDescent="0.35"/>
  <cols>
    <col min="1" max="1" width="8.7265625" style="4" customWidth="1"/>
    <col min="2" max="2" width="14.1796875" style="4" customWidth="1"/>
    <col min="3" max="3" width="11" style="4" customWidth="1"/>
    <col min="4" max="4" width="14.453125" style="4" customWidth="1"/>
    <col min="5" max="8" width="11.81640625" style="4" customWidth="1"/>
    <col min="9" max="9" width="9.1796875" style="4"/>
    <col min="10" max="10" width="18" style="4" customWidth="1"/>
    <col min="11" max="11" width="16.453125" style="4" customWidth="1"/>
    <col min="12" max="16384" width="9.1796875" style="4"/>
  </cols>
  <sheetData>
    <row r="1" spans="1:11" ht="25.5" customHeight="1" x14ac:dyDescent="0.35">
      <c r="A1" s="26" t="s">
        <v>28</v>
      </c>
      <c r="B1" s="26"/>
      <c r="C1" s="26"/>
      <c r="D1" s="26"/>
      <c r="E1" s="26"/>
      <c r="F1" s="26"/>
      <c r="G1" s="26"/>
      <c r="H1" s="26"/>
    </row>
    <row r="2" spans="1:11" x14ac:dyDescent="0.35">
      <c r="H2" s="2" t="s">
        <v>2</v>
      </c>
    </row>
    <row r="3" spans="1:11" ht="61.5" customHeight="1" thickBot="1" x14ac:dyDescent="0.4">
      <c r="A3" s="30" t="s">
        <v>29</v>
      </c>
      <c r="B3" s="31" t="s">
        <v>1</v>
      </c>
      <c r="C3" s="32" t="s">
        <v>23</v>
      </c>
      <c r="D3" s="33" t="s">
        <v>32</v>
      </c>
      <c r="E3" s="10" t="s">
        <v>33</v>
      </c>
      <c r="F3" s="10" t="s">
        <v>34</v>
      </c>
      <c r="G3" s="10" t="s">
        <v>35</v>
      </c>
      <c r="H3" s="30" t="s">
        <v>3</v>
      </c>
    </row>
    <row r="4" spans="1:11" ht="22.5" customHeight="1" x14ac:dyDescent="0.35">
      <c r="A4" s="27">
        <v>527201</v>
      </c>
      <c r="B4" s="6" t="s">
        <v>7</v>
      </c>
      <c r="C4" s="11">
        <v>35</v>
      </c>
      <c r="D4" s="13">
        <v>15.21</v>
      </c>
      <c r="E4" s="13">
        <v>12.25</v>
      </c>
      <c r="F4" s="13">
        <v>2.5</v>
      </c>
      <c r="G4" s="14">
        <f>IF(COUNT(E4:F4)=0,"",SUM(E4:F4))</f>
        <v>14.75</v>
      </c>
      <c r="H4" s="22">
        <f>IF(COUNT(D4,G4)=0,"",IF(OR(SUM(D4)=0,SUM(G4)=0),0,D4/G4*100))</f>
        <v>103.11864406779661</v>
      </c>
    </row>
    <row r="5" spans="1:11" ht="22.5" customHeight="1" x14ac:dyDescent="0.35">
      <c r="A5" s="27">
        <v>527202</v>
      </c>
      <c r="B5" s="6" t="s">
        <v>8</v>
      </c>
      <c r="C5" s="11">
        <v>329</v>
      </c>
      <c r="D5" s="13">
        <v>905.38</v>
      </c>
      <c r="E5" s="13">
        <v>765.32</v>
      </c>
      <c r="F5" s="13">
        <v>115</v>
      </c>
      <c r="G5" s="14">
        <f t="shared" ref="G5:G8" si="0">IF(COUNT(E5:F5)=0,"",SUM(E5:F5))</f>
        <v>880.32</v>
      </c>
      <c r="H5" s="22">
        <f t="shared" ref="H5:H8" si="1">IF(COUNT(D5,G5)=0,"",IF(OR(SUM(D5)=0,SUM(G5)=0),0,D5/G5*100))</f>
        <v>102.84669211195927</v>
      </c>
    </row>
    <row r="6" spans="1:11" ht="22.5" customHeight="1" x14ac:dyDescent="0.35">
      <c r="A6" s="27">
        <v>527203</v>
      </c>
      <c r="B6" s="6" t="s">
        <v>9</v>
      </c>
      <c r="C6" s="11">
        <v>298</v>
      </c>
      <c r="D6" s="13">
        <v>998.59</v>
      </c>
      <c r="E6" s="13">
        <v>786.23</v>
      </c>
      <c r="F6" s="13">
        <v>145.75</v>
      </c>
      <c r="G6" s="14">
        <f t="shared" si="0"/>
        <v>931.98</v>
      </c>
      <c r="H6" s="22">
        <f t="shared" si="1"/>
        <v>107.14714908045238</v>
      </c>
    </row>
    <row r="7" spans="1:11" ht="22.5" customHeight="1" x14ac:dyDescent="0.35">
      <c r="A7" s="27">
        <v>527204</v>
      </c>
      <c r="B7" s="6" t="s">
        <v>10</v>
      </c>
      <c r="C7" s="11">
        <v>302</v>
      </c>
      <c r="D7" s="13">
        <v>993.26</v>
      </c>
      <c r="E7" s="13">
        <v>796.32</v>
      </c>
      <c r="F7" s="13">
        <v>153.65</v>
      </c>
      <c r="G7" s="14">
        <f t="shared" si="0"/>
        <v>949.97</v>
      </c>
      <c r="H7" s="22">
        <f t="shared" si="1"/>
        <v>104.55698601008451</v>
      </c>
    </row>
    <row r="8" spans="1:11" ht="22.5" customHeight="1" x14ac:dyDescent="0.35">
      <c r="A8" s="27">
        <v>527205</v>
      </c>
      <c r="B8" s="6" t="s">
        <v>11</v>
      </c>
      <c r="C8" s="11">
        <v>173</v>
      </c>
      <c r="D8" s="13">
        <v>279.19</v>
      </c>
      <c r="E8" s="13">
        <v>159.13999999999999</v>
      </c>
      <c r="F8" s="13">
        <v>85.32</v>
      </c>
      <c r="G8" s="14">
        <f t="shared" si="0"/>
        <v>244.45999999999998</v>
      </c>
      <c r="H8" s="22">
        <f t="shared" si="1"/>
        <v>114.20682320215987</v>
      </c>
    </row>
    <row r="9" spans="1:11" ht="24" customHeight="1" thickBot="1" x14ac:dyDescent="0.4">
      <c r="A9" s="28">
        <v>5272</v>
      </c>
      <c r="B9" s="5" t="s">
        <v>0</v>
      </c>
      <c r="C9" s="12">
        <f>IF(COUNT(C4:C8)=0,"",IF(SUM(C4:C8)=0,0,SUM(C4:C8)))</f>
        <v>1137</v>
      </c>
      <c r="D9" s="15">
        <f t="shared" ref="D9:G9" si="2">IF(COUNT(D4:D8)=0,"",IF(SUM(D4:D8)=0,0,SUM(D4:D8)))</f>
        <v>3191.63</v>
      </c>
      <c r="E9" s="15">
        <f t="shared" si="2"/>
        <v>2519.2600000000002</v>
      </c>
      <c r="F9" s="15">
        <f t="shared" si="2"/>
        <v>502.21999999999997</v>
      </c>
      <c r="G9" s="15">
        <f t="shared" si="2"/>
        <v>3021.4800000000005</v>
      </c>
      <c r="H9" s="15">
        <f>IF(COUNT(D9,G9)=0,"",IF(OR(SUM(D9)=0,SUM(G9)=0),0,D9/G9*100))</f>
        <v>105.63134622767649</v>
      </c>
    </row>
    <row r="10" spans="1:11" ht="21.75" customHeight="1" thickTop="1" x14ac:dyDescent="0.35">
      <c r="A10" s="27">
        <v>5272</v>
      </c>
      <c r="B10" s="6" t="s">
        <v>30</v>
      </c>
      <c r="C10" s="8">
        <v>1036</v>
      </c>
      <c r="D10" s="21">
        <v>2587.6</v>
      </c>
      <c r="E10" s="21">
        <v>1742.64</v>
      </c>
      <c r="F10" s="21">
        <v>502.22</v>
      </c>
      <c r="G10" s="16">
        <v>2244.86</v>
      </c>
      <c r="H10" s="23">
        <f t="shared" ref="H10" si="3">IF(COUNT(D10,G10)=0,"",IF(OR(SUM(D10)=0,SUM(G10)=0),0,D10/G10*100))</f>
        <v>115.26776725497356</v>
      </c>
    </row>
    <row r="11" spans="1:11" ht="21.75" customHeight="1" x14ac:dyDescent="0.35">
      <c r="A11" s="27">
        <v>5272</v>
      </c>
      <c r="B11" s="6" t="s">
        <v>27</v>
      </c>
      <c r="C11" s="8">
        <v>948</v>
      </c>
      <c r="D11" s="21">
        <v>1965.9700000000003</v>
      </c>
      <c r="E11" s="21" t="s">
        <v>6</v>
      </c>
      <c r="F11" s="21" t="s">
        <v>6</v>
      </c>
      <c r="G11" s="16" t="str">
        <f t="shared" ref="G11" si="4">IF(COUNT(E11:F11)=0,"",SUM(E11:F11))</f>
        <v/>
      </c>
      <c r="H11" s="24">
        <f t="shared" ref="H11:H14" si="5">IF(COUNT(D11,G11)=0,"",IF(OR(SUM(D11)=0,SUM(G11)=0),0,D11/G11*100))</f>
        <v>0</v>
      </c>
    </row>
    <row r="12" spans="1:11" ht="21.75" customHeight="1" x14ac:dyDescent="0.35">
      <c r="A12" s="27">
        <v>5272</v>
      </c>
      <c r="B12" s="6" t="s">
        <v>12</v>
      </c>
      <c r="C12" s="8" t="s">
        <v>6</v>
      </c>
      <c r="D12" s="4" t="s">
        <v>6</v>
      </c>
      <c r="E12" s="4" t="s">
        <v>6</v>
      </c>
      <c r="F12" s="4" t="s">
        <v>6</v>
      </c>
      <c r="G12" s="16">
        <f>IF(COUNT(E13:F13)=0,"",SUM(E13:F13))</f>
        <v>1.4243831999999998</v>
      </c>
      <c r="H12" s="24">
        <f>IF(COUNT(D13,G12)=0,"",IF(OR(SUM(D13)=0,SUM(G12)=0),0,D13/G12*100))</f>
        <v>117.07313032054859</v>
      </c>
      <c r="J12" s="19"/>
      <c r="K12" s="19"/>
    </row>
    <row r="13" spans="1:11" ht="21.75" customHeight="1" x14ac:dyDescent="0.35">
      <c r="A13" s="27">
        <v>5272</v>
      </c>
      <c r="B13" s="6" t="s">
        <v>5</v>
      </c>
      <c r="C13" s="8">
        <v>1401</v>
      </c>
      <c r="D13" s="21">
        <v>1.66757</v>
      </c>
      <c r="E13" s="21">
        <v>1.2692319999999999</v>
      </c>
      <c r="F13" s="21">
        <v>0.15515119999999999</v>
      </c>
      <c r="G13" s="1" t="str">
        <f>IF(COUNT(#REF!)=0,"",SUM(#REF!))</f>
        <v/>
      </c>
      <c r="H13" s="16" t="str">
        <f>IF(COUNT(#REF!,G13)=0,"",IF(OR(SUM(#REF!)=0,SUM(G13)=0),0,#REF!/G13*100))</f>
        <v/>
      </c>
      <c r="J13" s="19"/>
      <c r="K13" s="19"/>
    </row>
    <row r="14" spans="1:11" ht="21.75" customHeight="1" thickBot="1" x14ac:dyDescent="0.4">
      <c r="A14" s="29">
        <v>5272</v>
      </c>
      <c r="B14" s="7" t="s">
        <v>4</v>
      </c>
      <c r="C14" s="9">
        <v>1007</v>
      </c>
      <c r="D14" s="17">
        <v>1.5871999999999999</v>
      </c>
      <c r="E14" s="17">
        <v>1.0875600000000001</v>
      </c>
      <c r="F14" s="17">
        <v>9.1999999999999998E-2</v>
      </c>
      <c r="G14" s="18">
        <f>IF(COUNT(E14:F14)=0,"",SUM(E14:F14))</f>
        <v>1.1795600000000002</v>
      </c>
      <c r="H14" s="25">
        <f t="shared" si="5"/>
        <v>134.55864898775815</v>
      </c>
    </row>
    <row r="15" spans="1:11" ht="13.5" thickTop="1" x14ac:dyDescent="0.35">
      <c r="A15" s="20" t="s">
        <v>31</v>
      </c>
    </row>
    <row r="17" spans="1:2" x14ac:dyDescent="0.35">
      <c r="A17" s="3" t="s">
        <v>13</v>
      </c>
    </row>
    <row r="18" spans="1:2" x14ac:dyDescent="0.35">
      <c r="B18" s="4" t="s">
        <v>24</v>
      </c>
    </row>
    <row r="19" spans="1:2" ht="12.75" customHeight="1" x14ac:dyDescent="0.35">
      <c r="B19" s="4" t="s">
        <v>22</v>
      </c>
    </row>
    <row r="20" spans="1:2" ht="13.5" customHeight="1" x14ac:dyDescent="0.35">
      <c r="B20" s="4" t="s">
        <v>25</v>
      </c>
    </row>
    <row r="21" spans="1:2" x14ac:dyDescent="0.35">
      <c r="B21" s="4" t="s">
        <v>14</v>
      </c>
    </row>
    <row r="22" spans="1:2" x14ac:dyDescent="0.35">
      <c r="B22" s="4" t="s">
        <v>15</v>
      </c>
    </row>
    <row r="23" spans="1:2" x14ac:dyDescent="0.35">
      <c r="B23" s="4" t="s">
        <v>26</v>
      </c>
    </row>
    <row r="24" spans="1:2" x14ac:dyDescent="0.35">
      <c r="A24" s="4" t="s">
        <v>16</v>
      </c>
    </row>
    <row r="25" spans="1:2" x14ac:dyDescent="0.35">
      <c r="B25" s="4" t="s">
        <v>17</v>
      </c>
    </row>
    <row r="26" spans="1:2" x14ac:dyDescent="0.35">
      <c r="B26" s="4" t="s">
        <v>18</v>
      </c>
    </row>
    <row r="27" spans="1:2" x14ac:dyDescent="0.35">
      <c r="B27" s="4" t="s">
        <v>19</v>
      </c>
    </row>
    <row r="28" spans="1:2" x14ac:dyDescent="0.35">
      <c r="B28" s="4" t="s">
        <v>20</v>
      </c>
    </row>
    <row r="29" spans="1:2" x14ac:dyDescent="0.35">
      <c r="B29" s="4" t="s">
        <v>21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NTP Tanaman Perkebunan</vt:lpstr>
      <vt:lpstr>'NTP Tanaman Perkebunan'!Print_Area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2025-08-01T07:36:27Z</dcterms:modified>
</cp:coreProperties>
</file>