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0" yWindow="-180" windowWidth="16800" windowHeight="12450"/>
  </bookViews>
  <sheets>
    <sheet name="BPKAD" sheetId="1" r:id="rId1"/>
  </sheets>
  <definedNames>
    <definedName name="_xlnm.Print_Area" localSheetId="0">BPKAD!$A$1:$I$25</definedName>
  </definedName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7" i="1"/>
  <c r="H9" i="1"/>
  <c r="H7" i="1" s="1"/>
  <c r="H10" i="1"/>
  <c r="H11" i="1"/>
  <c r="H12" i="1"/>
  <c r="H13" i="1"/>
  <c r="H8" i="1"/>
  <c r="F7" i="1"/>
  <c r="G7" i="1"/>
  <c r="E10" i="1"/>
  <c r="D7" i="1"/>
  <c r="C7" i="1"/>
  <c r="E9" i="1"/>
  <c r="E11" i="1"/>
  <c r="E12" i="1"/>
  <c r="E13" i="1"/>
  <c r="E8" i="1"/>
  <c r="E7" i="1" l="1"/>
  <c r="H20" i="1" l="1"/>
  <c r="E20" i="1"/>
  <c r="I20" i="1" s="1"/>
  <c r="G14" i="1" l="1"/>
  <c r="F14" i="1"/>
  <c r="D14" i="1"/>
  <c r="C14" i="1"/>
  <c r="H14" i="1" l="1"/>
  <c r="E14" i="1"/>
  <c r="I14" i="1" l="1"/>
</calcChain>
</file>

<file path=xl/sharedStrings.xml><?xml version="1.0" encoding="utf-8"?>
<sst xmlns="http://schemas.openxmlformats.org/spreadsheetml/2006/main" count="57" uniqueCount="42">
  <si>
    <t>Satuan : Rupiah</t>
  </si>
  <si>
    <t>REALISASI</t>
  </si>
  <si>
    <t>%</t>
  </si>
  <si>
    <t>Hasil Pajak Daerah</t>
  </si>
  <si>
    <t>KODE
REK</t>
  </si>
  <si>
    <t>4.1</t>
  </si>
  <si>
    <t>4.1.1</t>
  </si>
  <si>
    <t>PENDAPATAN ASLI DAERAH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</si>
  <si>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</si>
  <si>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</si>
  <si>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</si>
  <si>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</si>
  <si>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</si>
  <si>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</si>
  <si>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</si>
  <si>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Pajak Reklame</t>
  </si>
  <si>
    <t>4.1.1.04</t>
  </si>
  <si>
    <t>4.1.1.05</t>
  </si>
  <si>
    <t>4.1.1.08</t>
  </si>
  <si>
    <t>4.1.1.09</t>
  </si>
  <si>
    <t>4.1.1.11</t>
  </si>
  <si>
    <t>Pajak Penerangan Jalan</t>
  </si>
  <si>
    <t>Pajak Air Tanah</t>
  </si>
  <si>
    <t>Pajak Sarang Burung Walet</t>
  </si>
  <si>
    <t>Pajak Mineral Bukan Logam dan Batuan</t>
  </si>
  <si>
    <t>TOTAL PENDAPATAN PAJAK LAINNYA</t>
  </si>
  <si>
    <t>KETETAPAN</t>
  </si>
  <si>
    <t>Tahun 2017/2016</t>
  </si>
  <si>
    <t>Tahun 2016/2015</t>
  </si>
  <si>
    <t>Tahun 2015/2014</t>
  </si>
  <si>
    <t>SKPD TAHUN BERJALAN</t>
  </si>
  <si>
    <t>SKPDKB TAHUN SEBELUMNYA</t>
  </si>
  <si>
    <t>Tahun 2014/2013</t>
  </si>
  <si>
    <t>Jumlah Ketetapan dan Realisasi Pajak Reklame, Penerangan Jalan, Air Tanah, Sarang Burung Walet, Mineral Bukan Logam dan Batuan di Kota Bima, Tahun 2020</t>
  </si>
  <si>
    <t>PENDAPATAN HASIL PAJAK LAINNYA di KOTA BIMA TAHUN 2020</t>
  </si>
  <si>
    <t>Sumber Data : Badan Pengelolaan Keuangan dan Aset Daerah Kota Bima, Tahun 2020</t>
  </si>
  <si>
    <t xml:space="preserve"> -   </t>
  </si>
  <si>
    <t>Tahun 2018/2017</t>
  </si>
  <si>
    <t>-</t>
  </si>
  <si>
    <t>Tahun 2019/2018</t>
  </si>
  <si>
    <t>4.1.1.06</t>
  </si>
  <si>
    <t>Pajak Parkir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</si>
</sst>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59">
    <xf numFmtId="0" fontId="0" fillId="0" borderId="0" xfId="0"/>
    <xf numFmtId="43" fontId="4" fillId="2" borderId="3" xfId="0" applyNumberFormat="1" applyFont="1" applyFill="1" applyBorder="1" applyAlignment="1">
      <alignment vertical="center"/>
    </xf>
    <xf numFmtId="39" fontId="6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9" fontId="4" fillId="0" borderId="0" xfId="1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3" fontId="4" fillId="0" borderId="8" xfId="0" applyNumberFormat="1" applyFont="1" applyFill="1" applyBorder="1" applyAlignment="1" applyProtection="1">
      <alignment vertical="center"/>
    </xf>
    <xf numFmtId="43" fontId="4" fillId="0" borderId="8" xfId="1" applyFont="1" applyFill="1" applyBorder="1" applyAlignment="1" applyProtection="1">
      <alignment vertical="center"/>
    </xf>
    <xf numFmtId="43" fontId="5" fillId="0" borderId="8" xfId="1" applyFont="1" applyFill="1" applyBorder="1" applyAlignment="1" applyProtection="1">
      <alignment vertical="center"/>
      <protection locked="0"/>
    </xf>
    <xf numFmtId="43" fontId="4" fillId="2" borderId="5" xfId="0" applyNumberFormat="1" applyFont="1" applyFill="1" applyBorder="1" applyAlignment="1">
      <alignment vertical="center"/>
    </xf>
    <xf numFmtId="43" fontId="4" fillId="0" borderId="12" xfId="0" applyNumberFormat="1" applyFont="1" applyFill="1" applyBorder="1" applyAlignment="1" applyProtection="1">
      <alignment vertical="center"/>
    </xf>
    <xf numFmtId="43" fontId="4" fillId="2" borderId="13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indent="1"/>
    </xf>
    <xf numFmtId="43" fontId="4" fillId="0" borderId="17" xfId="0" applyNumberFormat="1" applyFont="1" applyFill="1" applyBorder="1" applyAlignment="1" applyProtection="1">
      <alignment vertical="center"/>
    </xf>
    <xf numFmtId="43" fontId="4" fillId="0" borderId="17" xfId="1" applyFont="1" applyFill="1" applyBorder="1" applyAlignment="1" applyProtection="1">
      <alignment vertical="center"/>
    </xf>
    <xf numFmtId="43" fontId="5" fillId="0" borderId="17" xfId="1" applyFont="1" applyFill="1" applyBorder="1" applyAlignment="1" applyProtection="1">
      <alignment vertical="center"/>
      <protection locked="0"/>
    </xf>
    <xf numFmtId="43" fontId="4" fillId="2" borderId="9" xfId="0" applyNumberFormat="1" applyFont="1" applyFill="1" applyBorder="1" applyAlignment="1">
      <alignment vertical="center"/>
    </xf>
    <xf numFmtId="43" fontId="5" fillId="0" borderId="12" xfId="1" applyFont="1" applyFill="1" applyBorder="1" applyAlignment="1" applyProtection="1">
      <alignment vertical="center"/>
    </xf>
    <xf numFmtId="43" fontId="5" fillId="0" borderId="8" xfId="1" applyFont="1" applyFill="1" applyBorder="1" applyAlignment="1" applyProtection="1">
      <alignment vertical="center"/>
    </xf>
    <xf numFmtId="43" fontId="5" fillId="0" borderId="17" xfId="1" applyFont="1" applyFill="1" applyBorder="1" applyAlignment="1" applyProtection="1">
      <alignment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8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39" fontId="9" fillId="2" borderId="0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3" fontId="5" fillId="2" borderId="18" xfId="0" applyNumberFormat="1" applyFont="1" applyFill="1" applyBorder="1" applyAlignment="1">
      <alignment vertical="center"/>
    </xf>
    <xf numFmtId="39" fontId="9" fillId="2" borderId="18" xfId="0" applyNumberFormat="1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86" zoomScaleSheetLayoutView="100" workbookViewId="0">
      <selection activeCell="B27" sqref="B27"/>
    </sheetView>
  </sheetViews>
  <sheetFormatPr defaultRowHeight="12.75" x14ac:dyDescent="0.25"/>
  <cols>
    <col min="1" max="1" width="7.7109375" style="9" customWidth="1"/>
    <col min="2" max="2" width="35.140625" style="9" customWidth="1"/>
    <col min="3" max="3" width="16.85546875" style="9" customWidth="1"/>
    <col min="4" max="4" width="15.5703125" style="9" customWidth="1"/>
    <col min="5" max="5" width="16.85546875" style="9" customWidth="1"/>
    <col min="6" max="6" width="17" style="9" customWidth="1"/>
    <col min="7" max="7" width="16.140625" style="9" customWidth="1"/>
    <col min="8" max="8" width="16.85546875" style="9" customWidth="1"/>
    <col min="9" max="9" width="8.85546875" style="9" customWidth="1"/>
    <col min="10" max="16384" width="9.140625" style="9"/>
  </cols>
  <sheetData>
    <row r="1" spans="1:9" x14ac:dyDescent="0.25">
      <c r="A1" s="27" t="s">
        <v>33</v>
      </c>
    </row>
    <row r="2" spans="1:9" x14ac:dyDescent="0.25">
      <c r="I2" s="10" t="s">
        <v>0</v>
      </c>
    </row>
    <row r="3" spans="1:9" ht="21" customHeight="1" x14ac:dyDescent="0.25">
      <c r="A3" s="41" t="s">
        <v>4</v>
      </c>
      <c r="B3" s="40" t="s">
        <v>14</v>
      </c>
      <c r="C3" s="39" t="s">
        <v>34</v>
      </c>
      <c r="D3" s="36"/>
      <c r="E3" s="36"/>
      <c r="F3" s="36"/>
      <c r="G3" s="36"/>
      <c r="H3" s="40"/>
      <c r="I3" s="36" t="s">
        <v>2</v>
      </c>
    </row>
    <row r="4" spans="1:9" ht="21" customHeight="1" x14ac:dyDescent="0.25">
      <c r="A4" s="42"/>
      <c r="B4" s="44"/>
      <c r="C4" s="33" t="s">
        <v>26</v>
      </c>
      <c r="D4" s="34"/>
      <c r="E4" s="35"/>
      <c r="F4" s="34" t="s">
        <v>1</v>
      </c>
      <c r="G4" s="34"/>
      <c r="H4" s="35"/>
      <c r="I4" s="37"/>
    </row>
    <row r="5" spans="1:9" ht="27" customHeight="1" thickBot="1" x14ac:dyDescent="0.3">
      <c r="A5" s="43"/>
      <c r="B5" s="45"/>
      <c r="C5" s="30" t="s">
        <v>30</v>
      </c>
      <c r="D5" s="31" t="s">
        <v>31</v>
      </c>
      <c r="E5" s="28" t="s">
        <v>8</v>
      </c>
      <c r="F5" s="32" t="s">
        <v>30</v>
      </c>
      <c r="G5" s="31" t="s">
        <v>31</v>
      </c>
      <c r="H5" s="28" t="s">
        <v>8</v>
      </c>
      <c r="I5" s="38"/>
    </row>
    <row r="6" spans="1:9" ht="15.75" customHeight="1" x14ac:dyDescent="0.25">
      <c r="A6" s="4" t="s">
        <v>5</v>
      </c>
      <c r="B6" s="11" t="s">
        <v>7</v>
      </c>
      <c r="C6" s="12"/>
      <c r="D6" s="19"/>
      <c r="E6" s="16"/>
      <c r="F6" s="8"/>
      <c r="G6" s="19"/>
      <c r="H6" s="16"/>
      <c r="I6" s="5"/>
    </row>
    <row r="7" spans="1:9" ht="15.75" customHeight="1" x14ac:dyDescent="0.25">
      <c r="A7" s="4" t="s">
        <v>6</v>
      </c>
      <c r="B7" s="18" t="s">
        <v>3</v>
      </c>
      <c r="C7" s="13">
        <f>SUM(C8:C13)</f>
        <v>10027358600</v>
      </c>
      <c r="D7" s="13">
        <f t="shared" ref="D7:E7" si="0">SUM(D8:D13)</f>
        <v>8984877252.3400002</v>
      </c>
      <c r="E7" s="13">
        <f t="shared" si="0"/>
        <v>19012235852.339996</v>
      </c>
      <c r="F7" s="13">
        <f t="shared" ref="F7" si="1">SUM(F8:F13)</f>
        <v>9543187938</v>
      </c>
      <c r="G7" s="13">
        <f t="shared" ref="G7" si="2">SUM(G8:G13)</f>
        <v>9427148979.0900002</v>
      </c>
      <c r="H7" s="20">
        <f t="shared" ref="H7" si="3">SUM(H8:H13)</f>
        <v>18970336917.089996</v>
      </c>
      <c r="I7" s="7">
        <f>H7/E7*100</f>
        <v>99.779621210385713</v>
      </c>
    </row>
    <row r="8" spans="1:9" ht="15.75" customHeight="1" x14ac:dyDescent="0.25">
      <c r="A8" s="6" t="s">
        <v>16</v>
      </c>
      <c r="B8" s="26" t="s">
        <v>15</v>
      </c>
      <c r="C8" s="24">
        <v>522358600</v>
      </c>
      <c r="D8" s="25">
        <v>119924017.25</v>
      </c>
      <c r="E8" s="23">
        <f>SUM(C8:D8)</f>
        <v>642282617.25</v>
      </c>
      <c r="F8" s="24">
        <v>38187938</v>
      </c>
      <c r="G8" s="25">
        <v>562195744</v>
      </c>
      <c r="H8" s="23">
        <f>SUM(F8:G8)</f>
        <v>600383682</v>
      </c>
      <c r="I8" s="7">
        <f t="shared" ref="I8:I13" si="4">H8/E8*100</f>
        <v>93.47655780731003</v>
      </c>
    </row>
    <row r="9" spans="1:9" ht="15.75" customHeight="1" x14ac:dyDescent="0.25">
      <c r="A9" s="6" t="s">
        <v>17</v>
      </c>
      <c r="B9" s="26" t="s">
        <v>21</v>
      </c>
      <c r="C9" s="14">
        <v>9000000000</v>
      </c>
      <c r="D9" s="21">
        <v>8339326068</v>
      </c>
      <c r="E9" s="23">
        <f t="shared" ref="E9:E13" si="5">SUM(C9:D9)</f>
        <v>17339326068</v>
      </c>
      <c r="F9" s="14">
        <v>9000000000</v>
      </c>
      <c r="G9" s="21">
        <v>8339326068</v>
      </c>
      <c r="H9" s="23">
        <f t="shared" ref="H9:H13" si="6">SUM(F9:G9)</f>
        <v>17339326068</v>
      </c>
      <c r="I9" s="7">
        <f t="shared" si="4"/>
        <v>100</v>
      </c>
    </row>
    <row r="10" spans="1:9" ht="15.75" customHeight="1" x14ac:dyDescent="0.25">
      <c r="A10" s="6" t="s">
        <v>40</v>
      </c>
      <c r="B10" s="26" t="s">
        <v>41</v>
      </c>
      <c r="C10" s="14">
        <v>60000000</v>
      </c>
      <c r="D10" s="21">
        <v>93216750.420000002</v>
      </c>
      <c r="E10" s="23">
        <f t="shared" ref="E10" si="7">SUM(C10:D10)</f>
        <v>153216750.42000002</v>
      </c>
      <c r="F10" s="14">
        <v>60000000</v>
      </c>
      <c r="G10" s="21">
        <v>93216750.420000002</v>
      </c>
      <c r="H10" s="23">
        <f t="shared" si="6"/>
        <v>153216750.42000002</v>
      </c>
      <c r="I10" s="7">
        <f t="shared" si="4"/>
        <v>100</v>
      </c>
    </row>
    <row r="11" spans="1:9" ht="15.75" customHeight="1" x14ac:dyDescent="0.25">
      <c r="A11" s="6" t="s">
        <v>18</v>
      </c>
      <c r="B11" s="26" t="s">
        <v>22</v>
      </c>
      <c r="C11" s="14">
        <v>30000000</v>
      </c>
      <c r="D11" s="21">
        <v>43933900.420000002</v>
      </c>
      <c r="E11" s="23">
        <f t="shared" si="5"/>
        <v>73933900.420000002</v>
      </c>
      <c r="F11" s="14">
        <v>30000000</v>
      </c>
      <c r="G11" s="21">
        <v>43933900.420000002</v>
      </c>
      <c r="H11" s="23">
        <f t="shared" si="6"/>
        <v>73933900.420000002</v>
      </c>
      <c r="I11" s="7">
        <f t="shared" si="4"/>
        <v>100</v>
      </c>
    </row>
    <row r="12" spans="1:9" ht="15.75" customHeight="1" x14ac:dyDescent="0.25">
      <c r="A12" s="6" t="s">
        <v>19</v>
      </c>
      <c r="B12" s="26" t="s">
        <v>23</v>
      </c>
      <c r="C12" s="14">
        <v>15000000</v>
      </c>
      <c r="D12" s="21">
        <v>26500000</v>
      </c>
      <c r="E12" s="23">
        <f t="shared" si="5"/>
        <v>41500000</v>
      </c>
      <c r="F12" s="14">
        <v>15000000</v>
      </c>
      <c r="G12" s="21">
        <v>26500000</v>
      </c>
      <c r="H12" s="23">
        <f t="shared" si="6"/>
        <v>41500000</v>
      </c>
      <c r="I12" s="7">
        <f t="shared" si="4"/>
        <v>100</v>
      </c>
    </row>
    <row r="13" spans="1:9" ht="15.75" customHeight="1" x14ac:dyDescent="0.25">
      <c r="A13" s="6" t="s">
        <v>20</v>
      </c>
      <c r="B13" s="26" t="s">
        <v>24</v>
      </c>
      <c r="C13" s="14">
        <v>400000000</v>
      </c>
      <c r="D13" s="21">
        <v>361976516.25</v>
      </c>
      <c r="E13" s="23">
        <f t="shared" si="5"/>
        <v>761976516.25</v>
      </c>
      <c r="F13" s="14">
        <v>400000000</v>
      </c>
      <c r="G13" s="21">
        <v>361976516.25</v>
      </c>
      <c r="H13" s="23">
        <f t="shared" si="6"/>
        <v>761976516.25</v>
      </c>
      <c r="I13" s="7">
        <f t="shared" si="4"/>
        <v>100</v>
      </c>
    </row>
    <row r="14" spans="1:9" ht="21" customHeight="1" thickBot="1" x14ac:dyDescent="0.3">
      <c r="A14" s="3"/>
      <c r="B14" s="29" t="s">
        <v>25</v>
      </c>
      <c r="C14" s="15">
        <f>SUM(C8:C13)</f>
        <v>10027358600</v>
      </c>
      <c r="D14" s="22">
        <f t="shared" ref="D14:H14" si="8">SUM(D8:D13)</f>
        <v>8984877252.3400002</v>
      </c>
      <c r="E14" s="17">
        <f t="shared" si="8"/>
        <v>19012235852.339996</v>
      </c>
      <c r="F14" s="1">
        <f t="shared" si="8"/>
        <v>9543187938</v>
      </c>
      <c r="G14" s="22">
        <f t="shared" si="8"/>
        <v>9427148979.0900002</v>
      </c>
      <c r="H14" s="17">
        <f t="shared" si="8"/>
        <v>18970336917.089996</v>
      </c>
      <c r="I14" s="2">
        <f>IF(OR(SUM(E14)=0,SUM(H14)=0),"-",H14/E14*100)</f>
        <v>99.779621210385713</v>
      </c>
    </row>
    <row r="15" spans="1:9" ht="21" customHeight="1" thickTop="1" x14ac:dyDescent="0.25">
      <c r="A15" s="46"/>
      <c r="B15" s="47" t="s">
        <v>39</v>
      </c>
      <c r="C15" s="48">
        <v>10560000000</v>
      </c>
      <c r="D15" s="49" t="s">
        <v>36</v>
      </c>
      <c r="E15" s="48">
        <v>10560000000</v>
      </c>
      <c r="F15" s="48">
        <v>9124488086.6399994</v>
      </c>
      <c r="G15" s="49" t="s">
        <v>36</v>
      </c>
      <c r="H15" s="48">
        <v>9124488086.6399994</v>
      </c>
      <c r="I15" s="50">
        <v>86.41</v>
      </c>
    </row>
    <row r="16" spans="1:9" ht="21" customHeight="1" x14ac:dyDescent="0.25">
      <c r="A16" s="51"/>
      <c r="B16" s="52" t="s">
        <v>37</v>
      </c>
      <c r="C16" s="48">
        <v>8633684000</v>
      </c>
      <c r="D16" s="48">
        <v>58119000</v>
      </c>
      <c r="E16" s="48">
        <v>8691803000</v>
      </c>
      <c r="F16" s="48">
        <v>8590345000</v>
      </c>
      <c r="G16" s="48">
        <v>14239000</v>
      </c>
      <c r="H16" s="48">
        <v>8604584000</v>
      </c>
      <c r="I16" s="50">
        <v>99</v>
      </c>
    </row>
    <row r="17" spans="1:9" ht="21" customHeight="1" x14ac:dyDescent="0.25">
      <c r="A17" s="51"/>
      <c r="B17" s="52" t="s">
        <v>27</v>
      </c>
      <c r="C17" s="48">
        <v>7671830000</v>
      </c>
      <c r="D17" s="48">
        <v>31220000</v>
      </c>
      <c r="E17" s="48">
        <v>7703050000</v>
      </c>
      <c r="F17" s="48">
        <v>7643263000</v>
      </c>
      <c r="G17" s="48">
        <v>1668000</v>
      </c>
      <c r="H17" s="48">
        <v>7644931000</v>
      </c>
      <c r="I17" s="50">
        <v>99.25</v>
      </c>
    </row>
    <row r="18" spans="1:9" ht="21" customHeight="1" x14ac:dyDescent="0.25">
      <c r="A18" s="51"/>
      <c r="B18" s="52" t="s">
        <v>28</v>
      </c>
      <c r="C18" s="48">
        <v>6394180000</v>
      </c>
      <c r="D18" s="48">
        <v>26025000</v>
      </c>
      <c r="E18" s="48">
        <v>6420205000</v>
      </c>
      <c r="F18" s="48">
        <v>6384356000</v>
      </c>
      <c r="G18" s="48">
        <v>4629000</v>
      </c>
      <c r="H18" s="48">
        <v>6388985000</v>
      </c>
      <c r="I18" s="50">
        <v>99.51</v>
      </c>
    </row>
    <row r="19" spans="1:9" ht="21" customHeight="1" x14ac:dyDescent="0.25">
      <c r="A19" s="51"/>
      <c r="B19" s="52" t="s">
        <v>29</v>
      </c>
      <c r="C19" s="53"/>
      <c r="D19" s="53"/>
      <c r="E19" s="53"/>
      <c r="F19" s="53"/>
      <c r="G19" s="53"/>
      <c r="H19" s="53"/>
      <c r="I19" s="54"/>
    </row>
    <row r="20" spans="1:9" ht="21" customHeight="1" thickBot="1" x14ac:dyDescent="0.3">
      <c r="A20" s="55"/>
      <c r="B20" s="56" t="s">
        <v>32</v>
      </c>
      <c r="C20" s="57">
        <v>0</v>
      </c>
      <c r="D20" s="57">
        <v>0</v>
      </c>
      <c r="E20" s="57">
        <f t="shared" ref="E20" si="9">SUM(C20:D20)</f>
        <v>0</v>
      </c>
      <c r="F20" s="57">
        <v>0</v>
      </c>
      <c r="G20" s="57">
        <v>0</v>
      </c>
      <c r="H20" s="57">
        <f t="shared" ref="H20" si="10">SUM(F20:G20)</f>
        <v>0</v>
      </c>
      <c r="I20" s="58" t="str">
        <f t="shared" ref="I20" si="11">IF(OR(SUM(E20)=0,SUM(H20)=0),"-",H20/E20*100)</f>
        <v>-</v>
      </c>
    </row>
    <row r="21" spans="1:9" ht="13.5" thickTop="1" x14ac:dyDescent="0.25">
      <c r="A21" s="9" t="s">
        <v>35</v>
      </c>
    </row>
    <row r="23" spans="1:9" x14ac:dyDescent="0.25">
      <c r="A23" s="27" t="s">
        <v>13</v>
      </c>
    </row>
    <row r="24" spans="1:9" x14ac:dyDescent="0.25">
      <c r="A24" s="10" t="s">
        <v>11</v>
      </c>
      <c r="B24" s="9" t="s">
        <v>9</v>
      </c>
    </row>
    <row r="25" spans="1:9" x14ac:dyDescent="0.25">
      <c r="A25" s="10" t="s">
        <v>12</v>
      </c>
      <c r="B25" s="9" t="s">
        <v>10</v>
      </c>
    </row>
    <row r="32" spans="1:9" x14ac:dyDescent="0.25">
      <c r="B32" s="9" t="s">
        <v>25</v>
      </c>
    </row>
    <row r="33" spans="2:9" x14ac:dyDescent="0.25">
      <c r="B33" s="9" t="s">
        <v>37</v>
      </c>
    </row>
    <row r="34" spans="2:9" x14ac:dyDescent="0.25">
      <c r="B34" s="9" t="s">
        <v>27</v>
      </c>
    </row>
    <row r="35" spans="2:9" x14ac:dyDescent="0.25">
      <c r="B35" s="9" t="s">
        <v>28</v>
      </c>
    </row>
    <row r="36" spans="2:9" x14ac:dyDescent="0.25">
      <c r="B36" s="9" t="s">
        <v>29</v>
      </c>
      <c r="C36" s="9" t="s">
        <v>36</v>
      </c>
      <c r="D36" s="9" t="s">
        <v>36</v>
      </c>
      <c r="E36" s="9" t="s">
        <v>36</v>
      </c>
      <c r="F36" s="9" t="s">
        <v>36</v>
      </c>
      <c r="G36" s="9" t="s">
        <v>36</v>
      </c>
      <c r="H36" s="9" t="s">
        <v>36</v>
      </c>
      <c r="I36" s="9" t="s">
        <v>38</v>
      </c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41" right="0.19685039370078741" top="0.39370078740157483" bottom="0.19685039370078741" header="0.31496062992125984" footer="0.31496062992125984"/>
  <pageSetup paperSize="256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BPKAD</vt:lpstr>
      <vt:lpstr>BPKAD!Print_Area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2021-04-09T02:33:01Z</dcterms:modified>
</cp:coreProperties>
</file>