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00"/>
  </bookViews>
  <sheets>
    <sheet name="Pajak Lainnya" sheetId="1" r:id="rId1"/>
  </sheets>
  <definedNames>
    <definedName name="_xlnm.Print_Area" localSheetId="0">'Pajak Lainnya'!$A$1:$I$23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<sst xmlns="http://schemas.openxmlformats.org/spreadsheetml/2006/main" count="46" uniqueCount="40">
  <si>
    <t>Jumlah Ketetapan dan Realisasi Pajak Reklame, Penerangan Jalan, Air Tanah, Sarang Burung Walet
Mineral Bukan Logam dan Batuan di Kota Bima Tahun 2024 dirinci menurut Obyek Pajak</t>
  </si>
  <si>
    <t>Satuan : Jutaan Rupiah</t>
  </si>
  <si>
    <t>KODE
REK</t>
  </si>
  <si>
    <t>JENIS/OBYEK PAJAK</t>
  </si>
  <si>
    <t>KETETAPAN SKPD
TAHUN BERJALAN</t>
  </si>
  <si>
    <t>KETETAPAN SKPDKB
TAHUN SEBELUMNYA</t>
  </si>
  <si>
    <t>JUMLAH KETETAPAN</t>
  </si>
  <si>
    <t>REALISASI SKPD
TAHUN BERJALAN</t>
  </si>
  <si>
    <t>REALISASI SKPDKB
TAHUN SEBELUMNYA</t>
  </si>
  <si>
    <t>JUMLAH REALISASI</t>
  </si>
  <si>
    <t>TINGKAT
REALISASI
( % )</t>
  </si>
  <si>
    <t>4.1</t>
  </si>
  <si>
    <t>PENDAPATAN ASLI DAERAH</t>
  </si>
  <si>
    <t>4.1.1</t>
  </si>
  <si>
    <t>Hasil Pajak Daerah</t>
  </si>
  <si>
    <t>4.1.1.04</t>
  </si>
  <si>
    <t>Pajak Reklame</t>
  </si>
  <si>
    <t>4.1.1.05</t>
  </si>
  <si>
    <t>Pajak Penerangan Jalan</t>
  </si>
  <si>
    <t>4.1.1.06</t>
  </si>
  <si>
    <t>Pajak Parkir</t>
  </si>
  <si>
    <t>4.1.1.08</t>
  </si>
  <si>
    <t>Pajak Air Tanah</t>
  </si>
  <si>
    <t>4.1.1.09</t>
  </si>
  <si>
    <t>Pajak Sarang Burung Walet</t>
  </si>
  <si>
    <t>4.1.1.11</t>
  </si>
  <si>
    <t>Pajak Mineral Bukan Logam dan Batuan</t>
  </si>
  <si>
    <t>TOTAL PENDAPATAN PAJAK RESTORAN</t>
  </si>
  <si>
    <t>Tahun 2023/2024</t>
  </si>
  <si>
    <t>-</t>
  </si>
  <si>
    <t>Tahun 2022/2023</t>
  </si>
  <si>
    <t>Tahun 2021/2022</t>
  </si>
  <si>
    <t>Tahun 2020/2021</t>
  </si>
  <si>
    <t>Tahun 2019/2020</t>
  </si>
  <si>
    <t>Sumber Data : Badan Pengelolaan Keuangan dan Aset Daerah Kota Bima, Tahun 2025</t>
  </si>
  <si>
    <t>KET</t>
  </si>
  <si>
    <t>SKPD :</t>
  </si>
  <si>
    <t>Surat Ketetapan Pajak Daerah</t>
  </si>
  <si>
    <t>SKPDKB :</t>
  </si>
  <si>
    <t>Surat Ketetapan Pajak Daerah Kurang Bayar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</si>
</sst>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_(* #,##0.00_);_(* \(#,##0.00\);_(* &quot;-&quot;_);_(@_)"/>
  </numFmts>
  <fonts count="3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9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name val="Calibri"/>
      <charset val="134"/>
      <scheme val="minor"/>
    </font>
    <font>
      <sz val="10"/>
      <color rgb="FF00000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8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30" fillId="0" borderId="0" applyFill="0" applyProtection="0"/>
    <xf numFmtId="0" fontId="31" fillId="0" borderId="0"/>
  </cellStyleXfs>
  <cellXfs count="48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" fontId="7" fillId="0" borderId="4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Fill="1" applyBorder="1" applyAlignment="1" applyProtection="1">
      <alignment horizontal="center" vertical="center"/>
    </xf>
    <xf numFmtId="4" fontId="7" fillId="0" borderId="4" xfId="49" applyNumberFormat="1" applyFont="1" applyFill="1" applyBorder="1" applyAlignment="1" applyProtection="1">
      <alignment horizontal="center" vertical="center"/>
      <protection locked="0"/>
    </xf>
    <xf numFmtId="4" fontId="7" fillId="0" borderId="0" xfId="49" applyNumberFormat="1" applyFont="1" applyFill="1" applyBorder="1" applyAlignment="1" applyProtection="1">
      <alignment horizontal="center" vertical="center"/>
      <protection locked="0"/>
    </xf>
    <xf numFmtId="4" fontId="7" fillId="0" borderId="0" xfId="49" applyNumberFormat="1" applyFont="1" applyFill="1" applyBorder="1" applyAlignment="1" applyProtection="1">
      <alignment horizontal="center" vertical="center"/>
    </xf>
    <xf numFmtId="4" fontId="7" fillId="0" borderId="5" xfId="49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4" fontId="9" fillId="0" borderId="4" xfId="49" applyNumberFormat="1" applyFont="1" applyFill="1" applyBorder="1" applyAlignment="1" applyProtection="1">
      <alignment horizontal="right" vertical="center"/>
      <protection locked="0"/>
    </xf>
    <xf numFmtId="4" fontId="9" fillId="0" borderId="0" xfId="49" applyNumberFormat="1" applyFont="1" applyFill="1" applyBorder="1" applyAlignment="1" applyProtection="1">
      <alignment horizontal="center" vertical="center"/>
      <protection locked="0"/>
    </xf>
    <xf numFmtId="4" fontId="7" fillId="0" borderId="0" xfId="49" applyNumberFormat="1" applyFont="1" applyFill="1" applyBorder="1" applyAlignment="1" applyProtection="1">
      <alignment horizontal="right" vertical="center"/>
    </xf>
    <xf numFmtId="4" fontId="7" fillId="0" borderId="5" xfId="49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 wrapText="1" indent="1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right" vertical="center"/>
      <protection locked="0"/>
    </xf>
    <xf numFmtId="4" fontId="7" fillId="3" borderId="7" xfId="0" applyNumberFormat="1" applyFont="1" applyFill="1" applyBorder="1" applyAlignment="1" applyProtection="1">
      <alignment horizontal="center" vertical="center"/>
    </xf>
    <xf numFmtId="4" fontId="7" fillId="3" borderId="6" xfId="0" applyNumberFormat="1" applyFont="1" applyFill="1" applyBorder="1" applyAlignment="1" applyProtection="1">
      <alignment horizontal="center" vertical="center"/>
    </xf>
    <xf numFmtId="4" fontId="7" fillId="3" borderId="8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left" vertical="center" wrapText="1"/>
    </xf>
    <xf numFmtId="4" fontId="10" fillId="4" borderId="0" xfId="0" applyNumberFormat="1" applyFont="1" applyFill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left" vertical="center" wrapText="1"/>
    </xf>
    <xf numFmtId="4" fontId="10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80" fontId="1" fillId="0" borderId="0" xfId="4" applyNumberFormat="1" applyFont="1" applyAlignment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4" fontId="9" fillId="0" borderId="0" xfId="0" applyNumberFormat="1" applyFont="1" applyFill="1" applyBorder="1" applyAlignment="1" applyProtection="1">
      <alignment horizontal="center" vertical="center"/>
    </xf>
    <xf numFmtId="10" fontId="9" fillId="0" borderId="0" xfId="3" applyNumberFormat="1" applyFont="1" applyFill="1" applyBorder="1" applyAlignment="1" applyProtection="1">
      <alignment horizontal="center" vertical="center"/>
    </xf>
    <xf numFmtId="10" fontId="9" fillId="0" borderId="10" xfId="3" applyNumberFormat="1" applyFont="1" applyFill="1" applyBorder="1" applyAlignment="1" applyProtection="1">
      <alignment horizontal="center" vertical="center"/>
    </xf>
    <xf numFmtId="10" fontId="7" fillId="3" borderId="6" xfId="3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10" fontId="10" fillId="4" borderId="0" xfId="0" applyNumberFormat="1" applyFont="1" applyFill="1" applyAlignment="1">
      <alignment horizontal="center" vertical="center" wrapText="1"/>
    </xf>
    <xf numFmtId="10" fontId="10" fillId="4" borderId="9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 quotePrefix="1">
      <alignment horizontal="left" vertical="center"/>
      <protection locked="0"/>
    </xf>
    <xf numFmtId="0" fontId="9" fillId="0" borderId="0" xfId="0" applyFont="1" applyFill="1" applyBorder="1" applyAlignment="1" applyProtection="1" quotePrefix="1">
      <alignment horizontal="left" vertical="center" indent="1"/>
      <protection locked="0"/>
    </xf>
    <xf numFmtId="0" fontId="9" fillId="0" borderId="0" xfId="0" applyFont="1" applyFill="1" applyBorder="1" applyAlignment="1" applyProtection="1" quotePrefix="1">
      <alignment horizontal="left" vertical="center" wrapText="1" indent="1"/>
      <protection locked="0"/>
    </xf>
  </cellXfs>
  <cellStyles count="52">
    <cellStyle name="Normal" xfId="0" builtinId="0"/>
    <cellStyle name="Koma" xfId="1" builtinId="3"/>
    <cellStyle name="Mata Uang" xfId="2" builtinId="4"/>
    <cellStyle name="Persen" xfId="3" builtinId="5"/>
    <cellStyle name="Koma [0]" xfId="4" builtinId="6"/>
    <cellStyle name="Mata Uang [0]" xfId="5" builtinId="7"/>
    <cellStyle name="Hyperlink" xfId="6" builtinId="8"/>
    <cellStyle name="Hyperlink yang Diikuti" xfId="7" builtinId="9"/>
    <cellStyle name="Catatan" xfId="8" builtinId="10"/>
    <cellStyle name="Teks Peringatan" xfId="9" builtinId="11"/>
    <cellStyle name="Judul" xfId="10" builtinId="15"/>
    <cellStyle name="Teks CExplanatory" xfId="11" builtinId="53"/>
    <cellStyle name="Kepala 1" xfId="12" builtinId="16"/>
    <cellStyle name="Kepala 2" xfId="13" builtinId="17"/>
    <cellStyle name="Kepala 3" xfId="14" builtinId="18"/>
    <cellStyle name="Kepala 4" xfId="15" builtinId="19"/>
    <cellStyle name="input" xfId="16" builtinId="20"/>
    <cellStyle name="Output" xfId="17" builtinId="21"/>
    <cellStyle name="Perhitungan" xfId="18" builtinId="22"/>
    <cellStyle name="Cek Sel" xfId="19" builtinId="23"/>
    <cellStyle name="Sel Ditautkan" xfId="20" builtinId="24"/>
    <cellStyle name="Total" xfId="21" builtinId="25"/>
    <cellStyle name="Baik" xfId="22" builtinId="26"/>
    <cellStyle name="Buruk" xfId="23" builtinId="27"/>
    <cellStyle name="Netral" xfId="24" builtinId="28"/>
    <cellStyle name="Aksen1" xfId="25" builtinId="29"/>
    <cellStyle name="20% - Aksen1" xfId="26" builtinId="30"/>
    <cellStyle name="40% - Aksen1" xfId="27" builtinId="31"/>
    <cellStyle name="60% - Aksen1" xfId="28" builtinId="32"/>
    <cellStyle name="Aksen2" xfId="29" builtinId="33"/>
    <cellStyle name="20% - Aksen2" xfId="30" builtinId="34"/>
    <cellStyle name="40% - Aksen2" xfId="31" builtinId="35"/>
    <cellStyle name="60% - Aksen2" xfId="32" builtinId="36"/>
    <cellStyle name="Aksen3" xfId="33" builtinId="37"/>
    <cellStyle name="20% - Aksen3" xfId="34" builtinId="38"/>
    <cellStyle name="40% - Aksen3" xfId="35" builtinId="39"/>
    <cellStyle name="60% - Aksen3" xfId="36" builtinId="40"/>
    <cellStyle name="Aksen4" xfId="37" builtinId="41"/>
    <cellStyle name="20% - Aksen4" xfId="38" builtinId="42"/>
    <cellStyle name="40% - Aksen4" xfId="39" builtinId="43"/>
    <cellStyle name="60% - Aksen4" xfId="40" builtinId="44"/>
    <cellStyle name="Aksen5" xfId="41" builtinId="45"/>
    <cellStyle name="20% - Aksen5" xfId="42" builtinId="46"/>
    <cellStyle name="40% - Aksen5" xfId="43" builtinId="47"/>
    <cellStyle name="60% - Aksen5" xfId="44" builtinId="48"/>
    <cellStyle name="Aksen6" xfId="45" builtinId="49"/>
    <cellStyle name="20% - Aksen6" xfId="46" builtinId="50"/>
    <cellStyle name="40% - Aksen6" xfId="47" builtinId="51"/>
    <cellStyle name="60% - Aksen6" xfId="48" builtinId="52"/>
    <cellStyle name="Comma 2" xfId="49"/>
    <cellStyle name="Normal 2" xfId="50"/>
    <cellStyle name="Normal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showGridLines="0" tabSelected="1" view="pageBreakPreview" zoomScaleNormal="86" workbookViewId="0">
      <selection activeCell="E10" sqref="E10"/>
    </sheetView>
  </sheetViews>
  <sheetFormatPr defaultColWidth="9" defaultRowHeight="13.8"/>
  <cols>
    <col min="1" max="1" width="6.11111111111111" style="1" customWidth="1"/>
    <col min="2" max="2" width="23.3333333333333" style="1" customWidth="1"/>
    <col min="3" max="3" width="12.8888888888889" style="1" customWidth="1"/>
    <col min="4" max="4" width="10.5740740740741" style="1" customWidth="1"/>
    <col min="5" max="5" width="13.7777777777778" style="1" customWidth="1"/>
    <col min="6" max="6" width="12.6666666666667" style="1" customWidth="1"/>
    <col min="7" max="7" width="8.33333333333333" style="1" customWidth="1"/>
    <col min="8" max="8" width="12.7777777777778" style="1" customWidth="1"/>
    <col min="9" max="9" width="7.66666666666667" style="1" customWidth="1"/>
    <col min="10" max="10" width="9.13888888888889" style="1"/>
    <col min="11" max="16" width="11" style="1" customWidth="1"/>
    <col min="17" max="16384" width="9.13888888888889" style="1"/>
  </cols>
  <sheetData>
    <row r="1" ht="37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9:9">
      <c r="I2" s="38" t="s">
        <v>1</v>
      </c>
    </row>
    <row r="3" ht="48.75" customHeight="1" spans="1:9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40" t="s">
        <v>10</v>
      </c>
    </row>
    <row r="4" ht="18.75" customHeight="1" spans="1:9">
      <c r="A4" s="8" t="s">
        <v>11</v>
      </c>
      <c r="B4" s="9" t="s">
        <v>12</v>
      </c>
      <c r="C4" s="10"/>
      <c r="D4" s="11"/>
      <c r="E4" s="12" t="str">
        <f>IF(COUNT(C4:D4)=0,"",SUM(C4:D4))</f>
        <v/>
      </c>
      <c r="F4" s="10"/>
      <c r="G4" s="11"/>
      <c r="H4" s="13" t="str">
        <f>IF(COUNT(F4:G4)=0,"",SUM(F4:G4))</f>
        <v/>
      </c>
      <c r="I4" s="41" t="str">
        <f>IF(COUNT(E4,H4)=0,"",IF(OR(SUM(E4)=0,SUM(H4)=0),0,H4/E4))</f>
        <v/>
      </c>
    </row>
    <row r="5" ht="17.25" customHeight="1" spans="1:9">
      <c r="A5" s="8" t="s">
        <v>13</v>
      </c>
      <c r="B5" s="48" t="s">
        <v>14</v>
      </c>
      <c r="C5" s="14"/>
      <c r="D5" s="15"/>
      <c r="E5" s="16" t="str">
        <f t="shared" ref="E5:E11" si="0">IF(COUNT(C5:D5)=0,"",SUM(C5:D5))</f>
        <v/>
      </c>
      <c r="F5" s="14"/>
      <c r="G5" s="15"/>
      <c r="H5" s="17" t="str">
        <f t="shared" ref="H5:H11" si="1">IF(COUNT(F5:G5)=0,"",SUM(F5:G5))</f>
        <v/>
      </c>
      <c r="I5" s="42" t="str">
        <f t="shared" ref="I5:I12" si="2">IF(COUNT(E5,H5)=0,"",IF(OR(SUM(E5)=0,SUM(H5)=0),0,H5/E5))</f>
        <v/>
      </c>
    </row>
    <row r="6" ht="17.25" customHeight="1" spans="1:9">
      <c r="A6" s="18" t="s">
        <v>15</v>
      </c>
      <c r="B6" s="49" t="s">
        <v>16</v>
      </c>
      <c r="C6" s="20">
        <v>460077284</v>
      </c>
      <c r="D6" s="21">
        <v>0</v>
      </c>
      <c r="E6" s="22">
        <f t="shared" ref="E6" si="3">IF(COUNT(C6:D6)=0,"",SUM(C6:D6))</f>
        <v>460077284</v>
      </c>
      <c r="F6" s="20">
        <v>480449487</v>
      </c>
      <c r="G6" s="21">
        <v>0</v>
      </c>
      <c r="H6" s="23">
        <f t="shared" ref="H6" si="4">IF(COUNT(F6:G6)=0,"",SUM(F6:G6))</f>
        <v>480449487</v>
      </c>
      <c r="I6" s="42">
        <f t="shared" ref="I6" si="5">IF(COUNT(E6,H6)=0,"",IF(OR(SUM(E6)=0,SUM(H6)=0),0,H6/E6))</f>
        <v>1.04427995840803</v>
      </c>
    </row>
    <row r="7" ht="17.25" customHeight="1" spans="1:9">
      <c r="A7" s="18" t="s">
        <v>17</v>
      </c>
      <c r="B7" s="49" t="s">
        <v>18</v>
      </c>
      <c r="C7" s="20">
        <v>11307185575</v>
      </c>
      <c r="D7" s="21">
        <v>0</v>
      </c>
      <c r="E7" s="22">
        <f t="shared" si="0"/>
        <v>11307185575</v>
      </c>
      <c r="F7" s="20">
        <v>11307185575</v>
      </c>
      <c r="G7" s="21">
        <v>0</v>
      </c>
      <c r="H7" s="23">
        <f t="shared" si="1"/>
        <v>11307185575</v>
      </c>
      <c r="I7" s="42">
        <f t="shared" si="2"/>
        <v>1</v>
      </c>
    </row>
    <row r="8" ht="17.25" customHeight="1" spans="1:9">
      <c r="A8" s="18" t="s">
        <v>19</v>
      </c>
      <c r="B8" s="49" t="s">
        <v>20</v>
      </c>
      <c r="C8" s="20">
        <v>202150400</v>
      </c>
      <c r="D8" s="21">
        <v>0</v>
      </c>
      <c r="E8" s="22">
        <f t="shared" si="0"/>
        <v>202150400</v>
      </c>
      <c r="F8" s="20">
        <v>212948300</v>
      </c>
      <c r="G8" s="21">
        <v>0</v>
      </c>
      <c r="H8" s="23">
        <f t="shared" si="1"/>
        <v>212948300</v>
      </c>
      <c r="I8" s="42">
        <f t="shared" si="2"/>
        <v>1.0534151799848</v>
      </c>
    </row>
    <row r="9" ht="17.25" customHeight="1" spans="1:9">
      <c r="A9" s="18" t="s">
        <v>21</v>
      </c>
      <c r="B9" s="49" t="s">
        <v>22</v>
      </c>
      <c r="C9" s="20">
        <v>112806576</v>
      </c>
      <c r="D9" s="21">
        <v>0</v>
      </c>
      <c r="E9" s="22">
        <f t="shared" si="0"/>
        <v>112806576</v>
      </c>
      <c r="F9" s="20">
        <v>111461026.8</v>
      </c>
      <c r="G9" s="21">
        <v>0</v>
      </c>
      <c r="H9" s="23">
        <f t="shared" ref="H9:H10" si="6">IF(COUNT(F9:G9)=0,"",SUM(F9:G9))</f>
        <v>111461026.8</v>
      </c>
      <c r="I9" s="42">
        <f t="shared" ref="I9:I10" si="7">IF(COUNT(E9,H9)=0,"",IF(OR(SUM(E9)=0,SUM(H9)=0),0,H9/E9))</f>
        <v>0.988072067713499</v>
      </c>
    </row>
    <row r="10" ht="17.25" customHeight="1" spans="1:9">
      <c r="A10" s="18" t="s">
        <v>23</v>
      </c>
      <c r="B10" s="49" t="s">
        <v>24</v>
      </c>
      <c r="C10" s="20">
        <v>7000000</v>
      </c>
      <c r="D10" s="21">
        <v>0</v>
      </c>
      <c r="E10" s="22">
        <f t="shared" si="0"/>
        <v>7000000</v>
      </c>
      <c r="F10" s="20">
        <v>0</v>
      </c>
      <c r="G10" s="21">
        <v>0</v>
      </c>
      <c r="H10" s="23">
        <f t="shared" si="6"/>
        <v>0</v>
      </c>
      <c r="I10" s="42">
        <f t="shared" si="7"/>
        <v>0</v>
      </c>
    </row>
    <row r="11" ht="25" customHeight="1" spans="1:9">
      <c r="A11" s="18" t="s">
        <v>25</v>
      </c>
      <c r="B11" s="50" t="s">
        <v>26</v>
      </c>
      <c r="C11" s="20">
        <v>470327687</v>
      </c>
      <c r="D11" s="21">
        <v>0</v>
      </c>
      <c r="E11" s="22">
        <f t="shared" si="0"/>
        <v>470327687</v>
      </c>
      <c r="F11" s="20">
        <v>198524497</v>
      </c>
      <c r="G11" s="21">
        <v>0</v>
      </c>
      <c r="H11" s="23">
        <f t="shared" si="1"/>
        <v>198524497</v>
      </c>
      <c r="I11" s="43">
        <f t="shared" si="2"/>
        <v>0.42209825720934</v>
      </c>
    </row>
    <row r="12" ht="21" customHeight="1" spans="1:16">
      <c r="A12" s="25"/>
      <c r="B12" s="26" t="s">
        <v>27</v>
      </c>
      <c r="C12" s="27">
        <f>IF(COUNT(C6:C11)=0,"",IF(SUM(C6:C11)=0,0,SUM(C6:C11)))</f>
        <v>12559547522</v>
      </c>
      <c r="D12" s="28">
        <f t="shared" ref="D12:H12" si="8">IF(COUNT(D6:D11)=0,"",IF(SUM(D6:D11)=0,0,SUM(D6:D11)))</f>
        <v>0</v>
      </c>
      <c r="E12" s="28">
        <f t="shared" si="8"/>
        <v>12559547522</v>
      </c>
      <c r="F12" s="27">
        <f t="shared" si="8"/>
        <v>12310568885.8</v>
      </c>
      <c r="G12" s="28">
        <f t="shared" si="8"/>
        <v>0</v>
      </c>
      <c r="H12" s="29">
        <f t="shared" si="8"/>
        <v>12310568885.8</v>
      </c>
      <c r="I12" s="44">
        <f t="shared" si="2"/>
        <v>0.980176146014506</v>
      </c>
      <c r="K12" s="45"/>
      <c r="L12" s="45"/>
      <c r="M12" s="45"/>
      <c r="N12" s="45"/>
      <c r="O12" s="45"/>
      <c r="P12" s="45"/>
    </row>
    <row r="13" ht="18.75" customHeight="1" spans="1:16">
      <c r="A13" s="30">
        <v>5272</v>
      </c>
      <c r="B13" s="31" t="s">
        <v>28</v>
      </c>
      <c r="C13" s="32" t="s">
        <v>29</v>
      </c>
      <c r="D13" s="30" t="s">
        <v>29</v>
      </c>
      <c r="E13" s="32" t="s">
        <v>29</v>
      </c>
      <c r="F13" s="32" t="s">
        <v>29</v>
      </c>
      <c r="G13" s="30" t="s">
        <v>29</v>
      </c>
      <c r="H13" s="32" t="s">
        <v>29</v>
      </c>
      <c r="I13" s="46" t="s">
        <v>29</v>
      </c>
      <c r="K13" s="45"/>
      <c r="L13" s="45"/>
      <c r="M13" s="45"/>
      <c r="N13" s="45"/>
      <c r="O13" s="45"/>
      <c r="P13" s="45"/>
    </row>
    <row r="14" ht="18.75" customHeight="1" spans="1:16">
      <c r="A14" s="30">
        <v>5272</v>
      </c>
      <c r="B14" s="31" t="s">
        <v>30</v>
      </c>
      <c r="C14" s="32">
        <v>10316.92</v>
      </c>
      <c r="D14" s="30">
        <v>59.42</v>
      </c>
      <c r="E14" s="32">
        <v>10376.34</v>
      </c>
      <c r="F14" s="32">
        <v>9950.97</v>
      </c>
      <c r="G14" s="30">
        <v>13.89</v>
      </c>
      <c r="H14" s="32">
        <v>9964.86</v>
      </c>
      <c r="I14" s="46">
        <v>0.9603</v>
      </c>
      <c r="K14" s="45"/>
      <c r="L14" s="45"/>
      <c r="M14" s="45"/>
      <c r="N14" s="45"/>
      <c r="O14" s="45"/>
      <c r="P14" s="45"/>
    </row>
    <row r="15" ht="17.25" customHeight="1" spans="1:16">
      <c r="A15" s="30">
        <v>5272</v>
      </c>
      <c r="B15" s="31" t="s">
        <v>31</v>
      </c>
      <c r="C15" s="32">
        <v>9389.25</v>
      </c>
      <c r="D15" s="32">
        <v>0</v>
      </c>
      <c r="E15" s="32">
        <v>9389.25</v>
      </c>
      <c r="F15" s="32">
        <v>9410.08</v>
      </c>
      <c r="G15" s="32">
        <v>1.36</v>
      </c>
      <c r="H15" s="32">
        <v>9411.44</v>
      </c>
      <c r="I15" s="46">
        <v>1.0024</v>
      </c>
      <c r="K15" s="45"/>
      <c r="L15" s="45"/>
      <c r="M15" s="45"/>
      <c r="N15" s="45"/>
      <c r="O15" s="45"/>
      <c r="P15" s="45"/>
    </row>
    <row r="16" ht="17.25" customHeight="1" spans="1:16">
      <c r="A16" s="30">
        <v>5272</v>
      </c>
      <c r="B16" s="31" t="s">
        <v>32</v>
      </c>
      <c r="C16" s="32">
        <v>10027.36</v>
      </c>
      <c r="D16" s="32">
        <v>8984.88</v>
      </c>
      <c r="E16" s="32">
        <v>19012.24</v>
      </c>
      <c r="F16" s="32">
        <v>9543.19</v>
      </c>
      <c r="G16" s="32">
        <v>9427.15</v>
      </c>
      <c r="H16" s="32">
        <v>18970.34</v>
      </c>
      <c r="I16" s="46">
        <v>0.9978</v>
      </c>
      <c r="K16" s="45"/>
      <c r="L16" s="45"/>
      <c r="M16" s="45"/>
      <c r="N16" s="45"/>
      <c r="O16" s="45"/>
      <c r="P16" s="45"/>
    </row>
    <row r="17" ht="17.25" customHeight="1" spans="1:9">
      <c r="A17" s="33">
        <v>5272</v>
      </c>
      <c r="B17" s="34" t="s">
        <v>33</v>
      </c>
      <c r="C17" s="35">
        <v>10560</v>
      </c>
      <c r="D17" s="33">
        <v>0</v>
      </c>
      <c r="E17" s="35">
        <v>10560</v>
      </c>
      <c r="F17" s="35">
        <v>9124.49</v>
      </c>
      <c r="G17" s="33">
        <v>0</v>
      </c>
      <c r="H17" s="35">
        <v>9124.49</v>
      </c>
      <c r="I17" s="47">
        <v>0.8641</v>
      </c>
    </row>
    <row r="18" ht="14.55" spans="1:16">
      <c r="A18" s="36" t="s">
        <v>34</v>
      </c>
      <c r="K18" s="39"/>
      <c r="L18" s="39"/>
      <c r="M18" s="39"/>
      <c r="N18" s="39"/>
      <c r="O18" s="39"/>
      <c r="P18" s="39"/>
    </row>
    <row r="19" spans="11:16">
      <c r="K19" s="39"/>
      <c r="L19" s="39"/>
      <c r="M19" s="39"/>
      <c r="N19" s="39"/>
      <c r="O19" s="39"/>
      <c r="P19" s="39"/>
    </row>
    <row r="20" spans="1:16">
      <c r="A20" s="37" t="s">
        <v>35</v>
      </c>
      <c r="K20" s="39"/>
      <c r="L20" s="39"/>
      <c r="M20" s="39"/>
      <c r="N20" s="39"/>
      <c r="O20" s="39"/>
      <c r="P20" s="39"/>
    </row>
    <row r="21" spans="1:16">
      <c r="A21" s="38" t="s">
        <v>36</v>
      </c>
      <c r="B21" s="1" t="s">
        <v>37</v>
      </c>
      <c r="K21" s="39"/>
      <c r="L21" s="39"/>
      <c r="M21" s="39"/>
      <c r="N21" s="39"/>
      <c r="O21" s="39"/>
      <c r="P21" s="39"/>
    </row>
    <row r="22" spans="1:16">
      <c r="A22" s="38" t="s">
        <v>38</v>
      </c>
      <c r="B22" s="1" t="s">
        <v>39</v>
      </c>
      <c r="K22" s="39"/>
      <c r="L22" s="39"/>
      <c r="M22" s="39"/>
      <c r="N22" s="39"/>
      <c r="O22" s="39"/>
      <c r="P22" s="39"/>
    </row>
    <row r="25" spans="3:8">
      <c r="C25" s="39"/>
      <c r="D25" s="39"/>
      <c r="E25" s="39"/>
      <c r="F25" s="39"/>
      <c r="G25" s="39"/>
      <c r="H25" s="39"/>
    </row>
    <row r="26" spans="3:8">
      <c r="C26" s="39"/>
      <c r="D26" s="39"/>
      <c r="E26" s="39"/>
      <c r="F26" s="39"/>
      <c r="G26" s="39"/>
      <c r="H26" s="39"/>
    </row>
    <row r="27" spans="3:8">
      <c r="C27" s="39"/>
      <c r="D27" s="39"/>
      <c r="E27" s="39"/>
      <c r="F27" s="39"/>
      <c r="G27" s="39"/>
      <c r="H27" s="39"/>
    </row>
    <row r="28" spans="3:8">
      <c r="C28" s="39"/>
      <c r="D28" s="39"/>
      <c r="E28" s="39"/>
      <c r="F28" s="39"/>
      <c r="G28" s="39"/>
      <c r="H28" s="39"/>
    </row>
  </sheetData>
  <sheetProtection formatCells="0"/>
  <mergeCells count="1">
    <mergeCell ref="A1:I1"/>
  </mergeCells>
  <printOptions horizontalCentered="1"/>
  <pageMargins left="0.196850393700787" right="0.196850393700787" top="0.393700787401575" bottom="0.196850393700787" header="0.31496062992126" footer="0.31496062992126"/>
  <pageSetup paperSize="9" scale="9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Pajak Lainnya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dcterms:created xsi:type="dcterms:W3CDTF">2020-03-17T02:08:00Z</dcterms:created>
  <cp:lastPrinted>2023-03-19T17:51:00Z</cp:lastPrinted>
  <dcterms:modified xsi:type="dcterms:W3CDTF">2025-08-14T02:52:52Z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010AAAF2686C4EAB99C0D648F4FF58FF_12</vt:lpwstr>
  </property>
  <property fmtid="{D5CDD505-2E9C-101B-9397-08002B2CF9AE}" pid="3" name="KSOProductBuildVer">
    <vt:lpwstr>1057-12.2.0.21931</vt:lpwstr>
  </property>
</Properties>
</file>