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85" yWindow="-30" windowWidth="16800" windowHeight="11760"/>
  </bookViews>
  <sheets>
    <sheet name="BPKAD" sheetId="1" r:id="rId1"/>
  </sheets>
  <definedNames>
    <definedName name="_xlnm.Print_Area" localSheetId="0">BPKAD!$A$1:$I$26</definedName>
  </definedNames>
  <calcPr calcId="144525"/>
</workbook>
</file>

<file path=xl/calcChain.xml><?xml version="1.0" encoding="utf-8"?>
<calcChain xmlns="http://schemas.openxmlformats.org/spreadsheetml/2006/main">
  <c r="H8" i="1" l="1"/>
  <c r="E8" i="1" l="1"/>
  <c r="G14" i="1" l="1"/>
  <c r="H10" i="1" l="1"/>
  <c r="H11" i="1"/>
  <c r="H12" i="1"/>
  <c r="H13" i="1"/>
  <c r="H9" i="1"/>
  <c r="E10" i="1"/>
  <c r="E11" i="1"/>
  <c r="E12" i="1"/>
  <c r="E13" i="1"/>
  <c r="E9" i="1"/>
  <c r="I9" i="1" l="1"/>
  <c r="I12" i="1"/>
  <c r="I13" i="1"/>
  <c r="I10" i="1"/>
  <c r="I11" i="1"/>
  <c r="I8" i="1" l="1"/>
  <c r="I7" i="1" l="1"/>
  <c r="F14" i="1"/>
  <c r="D14" i="1"/>
  <c r="C14" i="1"/>
  <c r="H14" i="1" l="1"/>
  <c r="E14" i="1"/>
  <c r="I14" i="1" l="1"/>
</calcChain>
</file>

<file path=xl/sharedStrings.xml><?xml version="1.0" encoding="utf-8"?>
<sst xmlns="http://schemas.openxmlformats.org/spreadsheetml/2006/main" count="61" uniqueCount="48">
  <si>
    <t>Satuan : Rupiah</t>
  </si>
  <si>
    <t>REALISASI</t>
  </si>
  <si>
    <t>%</t>
  </si>
  <si>
    <t>Hasil Pajak Daerah</t>
  </si>
  <si>
    <t>KODE
REK</t>
  </si>
  <si>
    <t>4.1</t>
  </si>
  <si>
    <t>4.1.1</t>
  </si>
  <si>
    <t>PENDAPATAN ASLI DAERAH</t>
  </si>
  <si>
    <t>JUMLAH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</si>
  <si>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</si>
  <si>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</si>
  <si>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</si>
  <si>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</si>
  <si>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</si>
  <si>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</si>
  <si>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Pajak Reklame</t>
  </si>
  <si>
    <t>4.1.1.04</t>
  </si>
  <si>
    <t>4.1.1.05</t>
  </si>
  <si>
    <t>4.1.1.08</t>
  </si>
  <si>
    <t>4.1.1.09</t>
  </si>
  <si>
    <t>4.1.1.11</t>
  </si>
  <si>
    <t>Pajak Penerangan Jalan</t>
  </si>
  <si>
    <t>Pajak Air Tanah</t>
  </si>
  <si>
    <t>Pajak Sarang Burung Walet</t>
  </si>
  <si>
    <t>Pajak Mineral Bukan Logam dan Batuan</t>
  </si>
  <si>
    <t>TOTAL PENDAPATAN PAJAK LAINNYA</t>
  </si>
  <si>
    <t>KETETAPAN</t>
  </si>
  <si>
    <t>Tahun 2017/2016</t>
  </si>
  <si>
    <t>Tahun 2016/2015</t>
  </si>
  <si>
    <t>Tahun 2015/2014</t>
  </si>
  <si>
    <t>SKPD TAHUN BERJALAN</t>
  </si>
  <si>
    <t>SKPDKB TAHUN SEBELUMNYA</t>
  </si>
  <si>
    <t xml:space="preserve"> -   </t>
  </si>
  <si>
    <t>Tahun 2018/2017</t>
  </si>
  <si>
    <t>-</t>
  </si>
  <si>
    <t>4.1.1.06</t>
  </si>
  <si>
    <t>Pajak Parkir</t>
  </si>
  <si>
    <t>Sumber Data : Badan Pengelolaan Keuangan dan Aset Daerah Kota Bima, Tahun 2023</t>
  </si>
  <si>
    <t>Jumlah Ketetapan dan Realisasi Pajak Reklame, Penerangan Jalan, Air Tanah, Sarang Burung Walet, Mineral Bukan Logam dan Batuan di Kota Bima, Tahun 2022</t>
  </si>
  <si>
    <t>PENDAPATAN HASIL PAJAK LAINNYA di KOTA BIMA</t>
  </si>
  <si>
    <t>Tahun 2021/2022</t>
  </si>
  <si>
    <t>Tahun 2020/2021</t>
  </si>
  <si>
    <t>Tahun 2019/2020</t>
  </si>
  <si>
    <t>Tahun 2018/2019</t>
  </si>
  <si>
    <t>Tahun 2017/2018</t>
  </si>
  <si>
    <t>Tahun 2016/2017</t>
  </si>
  <si>
    <t>Tahun 2015/2016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</si>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</sst>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41" fontId="1" fillId="0" borderId="0" applyFont="0" applyFill="0" applyBorder="0" applyAlignment="0" applyProtection="0"/>
  </cellStyleXfs>
  <cellXfs count="60">
    <xf numFmtId="0" fontId="0" fillId="0" borderId="0" xfId="0"/>
    <xf numFmtId="164" fontId="4" fillId="2" borderId="3" xfId="0" applyNumberFormat="1" applyFont="1" applyFill="1" applyBorder="1" applyAlignment="1">
      <alignment vertical="center"/>
    </xf>
    <xf numFmtId="39" fontId="6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9" fontId="4" fillId="0" borderId="0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 applyProtection="1">
      <alignment vertical="center"/>
    </xf>
    <xf numFmtId="164" fontId="4" fillId="0" borderId="8" xfId="1" applyFont="1" applyFill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  <protection locked="0"/>
    </xf>
    <xf numFmtId="164" fontId="4" fillId="2" borderId="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 applyProtection="1">
      <alignment vertical="center"/>
    </xf>
    <xf numFmtId="164" fontId="4" fillId="2" borderId="13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 indent="1"/>
    </xf>
    <xf numFmtId="164" fontId="4" fillId="0" borderId="17" xfId="0" applyNumberFormat="1" applyFont="1" applyFill="1" applyBorder="1" applyAlignment="1" applyProtection="1">
      <alignment vertical="center"/>
    </xf>
    <xf numFmtId="164" fontId="4" fillId="0" borderId="17" xfId="1" applyFont="1" applyFill="1" applyBorder="1" applyAlignment="1" applyProtection="1">
      <alignment vertical="center"/>
    </xf>
    <xf numFmtId="164" fontId="5" fillId="0" borderId="17" xfId="1" applyFont="1" applyFill="1" applyBorder="1" applyAlignment="1" applyProtection="1">
      <alignment vertical="center"/>
      <protection locked="0"/>
    </xf>
    <xf numFmtId="164" fontId="4" fillId="2" borderId="9" xfId="0" applyNumberFormat="1" applyFont="1" applyFill="1" applyBorder="1" applyAlignment="1">
      <alignment vertical="center"/>
    </xf>
    <xf numFmtId="164" fontId="5" fillId="0" borderId="12" xfId="1" applyFont="1" applyFill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</xf>
    <xf numFmtId="164" fontId="5" fillId="0" borderId="17" xfId="1" applyFont="1" applyFill="1" applyBorder="1" applyAlignment="1" applyProtection="1">
      <alignment vertical="center"/>
    </xf>
    <xf numFmtId="0" fontId="5" fillId="0" borderId="0" xfId="0" quotePrefix="1" applyFont="1" applyFill="1" applyBorder="1" applyAlignment="1">
      <alignment horizontal="left" vertical="center" indent="2"/>
    </xf>
    <xf numFmtId="0" fontId="8" fillId="0" borderId="0" xfId="0" applyFont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39" fontId="9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4" fillId="4" borderId="18" xfId="0" applyFont="1" applyFill="1" applyBorder="1" applyAlignment="1">
      <alignment vertical="center"/>
    </xf>
    <xf numFmtId="164" fontId="5" fillId="4" borderId="18" xfId="0" applyNumberFormat="1" applyFont="1" applyFill="1" applyBorder="1" applyAlignment="1">
      <alignment vertical="center"/>
    </xf>
    <xf numFmtId="39" fontId="9" fillId="4" borderId="18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164" fontId="5" fillId="4" borderId="0" xfId="0" applyNumberFormat="1" applyFont="1" applyFill="1" applyBorder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165" fontId="7" fillId="0" borderId="0" xfId="4" applyNumberFormat="1" applyFont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</cellXfs>
  <cellStyles count="5">
    <cellStyle name="Comma [0]" xfId="4" builtinId="6"/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="80" zoomScaleNormal="86" zoomScaleSheetLayoutView="80" workbookViewId="0">
      <selection activeCell="H38" sqref="H38"/>
    </sheetView>
  </sheetViews>
  <sheetFormatPr defaultRowHeight="12.75" x14ac:dyDescent="0.25"/>
  <cols>
    <col min="1" max="1" width="7.7109375" style="9" customWidth="1"/>
    <col min="2" max="2" width="35.140625" style="9" customWidth="1"/>
    <col min="3" max="3" width="16.85546875" style="9" customWidth="1"/>
    <col min="4" max="4" width="15.5703125" style="9" customWidth="1"/>
    <col min="5" max="5" width="16.85546875" style="9" customWidth="1"/>
    <col min="6" max="6" width="17" style="9" customWidth="1"/>
    <col min="7" max="7" width="16.140625" style="9" customWidth="1"/>
    <col min="8" max="8" width="16.85546875" style="9" customWidth="1"/>
    <col min="9" max="9" width="8.85546875" style="9" customWidth="1"/>
    <col min="10" max="10" width="15.85546875" style="9" customWidth="1"/>
    <col min="11" max="16384" width="9.140625" style="9"/>
  </cols>
  <sheetData>
    <row r="1" spans="1:12" x14ac:dyDescent="0.25">
      <c r="A1" s="27" t="s">
        <v>38</v>
      </c>
    </row>
    <row r="2" spans="1:12" x14ac:dyDescent="0.25">
      <c r="I2" s="10" t="s">
        <v>0</v>
      </c>
    </row>
    <row r="3" spans="1:12" ht="21" customHeight="1" x14ac:dyDescent="0.25">
      <c r="A3" s="55" t="s">
        <v>4</v>
      </c>
      <c r="B3" s="54" t="s">
        <v>14</v>
      </c>
      <c r="C3" s="53" t="s">
        <v>39</v>
      </c>
      <c r="D3" s="50"/>
      <c r="E3" s="50"/>
      <c r="F3" s="50"/>
      <c r="G3" s="50"/>
      <c r="H3" s="54"/>
      <c r="I3" s="50" t="s">
        <v>2</v>
      </c>
    </row>
    <row r="4" spans="1:12" ht="21" customHeight="1" x14ac:dyDescent="0.25">
      <c r="A4" s="56"/>
      <c r="B4" s="58"/>
      <c r="C4" s="47" t="s">
        <v>26</v>
      </c>
      <c r="D4" s="48"/>
      <c r="E4" s="49"/>
      <c r="F4" s="48" t="s">
        <v>1</v>
      </c>
      <c r="G4" s="48"/>
      <c r="H4" s="49"/>
      <c r="I4" s="51"/>
    </row>
    <row r="5" spans="1:12" ht="27" customHeight="1" thickBot="1" x14ac:dyDescent="0.3">
      <c r="A5" s="57"/>
      <c r="B5" s="59"/>
      <c r="C5" s="30" t="s">
        <v>30</v>
      </c>
      <c r="D5" s="31" t="s">
        <v>31</v>
      </c>
      <c r="E5" s="28" t="s">
        <v>8</v>
      </c>
      <c r="F5" s="32" t="s">
        <v>30</v>
      </c>
      <c r="G5" s="31" t="s">
        <v>31</v>
      </c>
      <c r="H5" s="28" t="s">
        <v>8</v>
      </c>
      <c r="I5" s="52"/>
    </row>
    <row r="6" spans="1:12" ht="15.75" customHeight="1" x14ac:dyDescent="0.25">
      <c r="A6" s="4" t="s">
        <v>5</v>
      </c>
      <c r="B6" s="11" t="s">
        <v>7</v>
      </c>
      <c r="C6" s="12"/>
      <c r="D6" s="19"/>
      <c r="E6" s="16"/>
      <c r="F6" s="8"/>
      <c r="G6" s="19"/>
      <c r="H6" s="16"/>
      <c r="I6" s="5"/>
    </row>
    <row r="7" spans="1:12" ht="15.75" customHeight="1" x14ac:dyDescent="0.25">
      <c r="A7" s="4" t="s">
        <v>6</v>
      </c>
      <c r="B7" s="18" t="s">
        <v>3</v>
      </c>
      <c r="C7" s="13"/>
      <c r="D7" s="13"/>
      <c r="E7" s="13"/>
      <c r="F7" s="13"/>
      <c r="G7" s="13"/>
      <c r="H7" s="20"/>
      <c r="I7" s="7" t="e">
        <f>H7/E7*100</f>
        <v>#DIV/0!</v>
      </c>
      <c r="J7" s="9" t="s">
        <v>47</v>
      </c>
    </row>
    <row r="8" spans="1:12" ht="15.75" customHeight="1" x14ac:dyDescent="0.25">
      <c r="A8" s="6" t="s">
        <v>16</v>
      </c>
      <c r="B8" s="26" t="s">
        <v>15</v>
      </c>
      <c r="C8" s="24">
        <v>316928618.8125</v>
      </c>
      <c r="D8" s="25">
        <v>58052909.708333299</v>
      </c>
      <c r="E8" s="23">
        <f>SUM(C8:D8)</f>
        <v>374981528.52083331</v>
      </c>
      <c r="F8" s="24">
        <v>304725493.8125</v>
      </c>
      <c r="G8" s="25">
        <v>13894531.25</v>
      </c>
      <c r="H8" s="23">
        <f>SUM(F8:G8)</f>
        <v>318620025.0625</v>
      </c>
      <c r="I8" s="7">
        <f t="shared" ref="I8:I13" si="0">H8/E8*100</f>
        <v>84.969525384181168</v>
      </c>
    </row>
    <row r="9" spans="1:12" ht="15.75" customHeight="1" x14ac:dyDescent="0.25">
      <c r="A9" s="6" t="s">
        <v>17</v>
      </c>
      <c r="B9" s="26" t="s">
        <v>21</v>
      </c>
      <c r="C9" s="14">
        <v>9443782515</v>
      </c>
      <c r="D9" s="21">
        <v>0</v>
      </c>
      <c r="E9" s="23">
        <f>SUM(C9:D9)</f>
        <v>9443782515</v>
      </c>
      <c r="F9" s="14">
        <v>9443782515</v>
      </c>
      <c r="G9" s="21">
        <v>0</v>
      </c>
      <c r="H9" s="23">
        <f>SUM(F9:G9)</f>
        <v>9443782515</v>
      </c>
      <c r="I9" s="7">
        <f t="shared" si="0"/>
        <v>100</v>
      </c>
      <c r="K9" s="9" t="s">
        <v>47</v>
      </c>
    </row>
    <row r="10" spans="1:12" ht="15.75" customHeight="1" x14ac:dyDescent="0.25">
      <c r="A10" s="6" t="s">
        <v>35</v>
      </c>
      <c r="B10" s="26" t="s">
        <v>36</v>
      </c>
      <c r="C10" s="14">
        <v>136015500</v>
      </c>
      <c r="D10" s="21">
        <v>1362250</v>
      </c>
      <c r="E10" s="23">
        <f t="shared" ref="E10:E13" si="1">SUM(C10:D10)</f>
        <v>137377750</v>
      </c>
      <c r="F10" s="14">
        <v>132915500</v>
      </c>
      <c r="G10" s="21">
        <v>0</v>
      </c>
      <c r="H10" s="23">
        <f t="shared" ref="H10:H13" si="2">SUM(F10:G10)</f>
        <v>132915500</v>
      </c>
      <c r="I10" s="7">
        <f t="shared" si="0"/>
        <v>96.751839362633319</v>
      </c>
    </row>
    <row r="11" spans="1:12" ht="15.75" customHeight="1" x14ac:dyDescent="0.25">
      <c r="A11" s="6" t="s">
        <v>18</v>
      </c>
      <c r="B11" s="26" t="s">
        <v>22</v>
      </c>
      <c r="C11" s="14">
        <v>56651077.649999999</v>
      </c>
      <c r="D11" s="21">
        <v>0</v>
      </c>
      <c r="E11" s="23">
        <f t="shared" si="1"/>
        <v>56651077.649999999</v>
      </c>
      <c r="F11" s="14">
        <v>56045989.649999999</v>
      </c>
      <c r="G11" s="21">
        <v>16.799999999999997</v>
      </c>
      <c r="H11" s="23">
        <f t="shared" si="2"/>
        <v>56046006.449999996</v>
      </c>
      <c r="I11" s="7">
        <f t="shared" si="0"/>
        <v>98.931933468700734</v>
      </c>
      <c r="J11" s="46"/>
    </row>
    <row r="12" spans="1:12" ht="15.75" customHeight="1" x14ac:dyDescent="0.25">
      <c r="A12" s="6" t="s">
        <v>19</v>
      </c>
      <c r="B12" s="26" t="s">
        <v>23</v>
      </c>
      <c r="C12" s="14">
        <v>13500000</v>
      </c>
      <c r="D12" s="21">
        <v>0</v>
      </c>
      <c r="E12" s="23">
        <f t="shared" si="1"/>
        <v>13500000</v>
      </c>
      <c r="F12" s="14">
        <v>13500000</v>
      </c>
      <c r="G12" s="21">
        <v>0</v>
      </c>
      <c r="H12" s="23">
        <f t="shared" si="2"/>
        <v>13500000</v>
      </c>
      <c r="I12" s="7">
        <f t="shared" si="0"/>
        <v>100</v>
      </c>
    </row>
    <row r="13" spans="1:12" ht="15.75" customHeight="1" x14ac:dyDescent="0.25">
      <c r="A13" s="6" t="s">
        <v>20</v>
      </c>
      <c r="B13" s="26" t="s">
        <v>24</v>
      </c>
      <c r="C13" s="14">
        <v>350043239.18000001</v>
      </c>
      <c r="D13" s="21">
        <v>0</v>
      </c>
      <c r="E13" s="23">
        <f t="shared" si="1"/>
        <v>350043239.18000001</v>
      </c>
      <c r="F13" s="14">
        <v>0</v>
      </c>
      <c r="G13" s="21">
        <v>0</v>
      </c>
      <c r="H13" s="23">
        <f t="shared" si="2"/>
        <v>0</v>
      </c>
      <c r="I13" s="7">
        <f t="shared" si="0"/>
        <v>0</v>
      </c>
    </row>
    <row r="14" spans="1:12" ht="21" customHeight="1" thickBot="1" x14ac:dyDescent="0.3">
      <c r="A14" s="3"/>
      <c r="B14" s="29" t="s">
        <v>25</v>
      </c>
      <c r="C14" s="15">
        <f>SUM(C8:C13)</f>
        <v>10316920950.6425</v>
      </c>
      <c r="D14" s="22">
        <f t="shared" ref="D14:H14" si="3">SUM(D8:D13)</f>
        <v>59415159.708333299</v>
      </c>
      <c r="E14" s="17">
        <f t="shared" si="3"/>
        <v>10376336110.350834</v>
      </c>
      <c r="F14" s="1">
        <f t="shared" si="3"/>
        <v>9950969498.4624996</v>
      </c>
      <c r="G14" s="22">
        <f>SUM(G8:G13)</f>
        <v>13894548.050000001</v>
      </c>
      <c r="H14" s="17">
        <f t="shared" si="3"/>
        <v>9964864046.5125008</v>
      </c>
      <c r="I14" s="2">
        <f>IF(OR(SUM(E14)=0,SUM(H14)=0),"-",H14/E14*100)</f>
        <v>96.034514885963731</v>
      </c>
    </row>
    <row r="15" spans="1:12" ht="21" customHeight="1" thickTop="1" x14ac:dyDescent="0.25">
      <c r="A15" s="40"/>
      <c r="B15" s="33" t="s">
        <v>40</v>
      </c>
      <c r="C15" s="44">
        <v>9389246471.6800003</v>
      </c>
      <c r="D15" s="44">
        <v>0</v>
      </c>
      <c r="E15" s="44">
        <v>9389246471.6800003</v>
      </c>
      <c r="F15" s="44">
        <v>9410081664.6800003</v>
      </c>
      <c r="G15" s="44">
        <v>1362250</v>
      </c>
      <c r="H15" s="44">
        <v>9411443914.6800003</v>
      </c>
      <c r="I15" s="34">
        <v>100.23641346584044</v>
      </c>
      <c r="L15" s="9" t="s">
        <v>47</v>
      </c>
    </row>
    <row r="16" spans="1:12" ht="21" customHeight="1" x14ac:dyDescent="0.25">
      <c r="A16" s="41"/>
      <c r="B16" s="43" t="s">
        <v>41</v>
      </c>
      <c r="C16" s="45">
        <v>10027358600</v>
      </c>
      <c r="D16" s="35">
        <v>8984877252.3400002</v>
      </c>
      <c r="E16" s="45">
        <v>19012235852.34</v>
      </c>
      <c r="F16" s="45">
        <v>9543187938</v>
      </c>
      <c r="G16" s="35">
        <v>9427148979.0900002</v>
      </c>
      <c r="H16" s="45">
        <v>18970336917.09</v>
      </c>
      <c r="I16" s="35">
        <v>99.779621210385713</v>
      </c>
    </row>
    <row r="17" spans="1:9" ht="21" customHeight="1" x14ac:dyDescent="0.25">
      <c r="A17" s="41"/>
      <c r="B17" s="36" t="s">
        <v>42</v>
      </c>
      <c r="C17" s="45">
        <v>10560000000</v>
      </c>
      <c r="D17" s="45" t="s">
        <v>32</v>
      </c>
      <c r="E17" s="45">
        <v>10560000000</v>
      </c>
      <c r="F17" s="45">
        <v>9124488086.6399994</v>
      </c>
      <c r="G17" s="45" t="s">
        <v>32</v>
      </c>
      <c r="H17" s="45">
        <v>9124488086.6399994</v>
      </c>
      <c r="I17" s="35">
        <v>86.41</v>
      </c>
    </row>
    <row r="18" spans="1:9" ht="21" customHeight="1" x14ac:dyDescent="0.25">
      <c r="A18" s="41"/>
      <c r="B18" s="36" t="s">
        <v>43</v>
      </c>
      <c r="C18" s="45">
        <v>8633684000</v>
      </c>
      <c r="D18" s="45">
        <v>58119000</v>
      </c>
      <c r="E18" s="45">
        <v>8691803000</v>
      </c>
      <c r="F18" s="45">
        <v>8590345000</v>
      </c>
      <c r="G18" s="45">
        <v>14239000</v>
      </c>
      <c r="H18" s="45">
        <v>8604584000</v>
      </c>
      <c r="I18" s="35">
        <v>99</v>
      </c>
    </row>
    <row r="19" spans="1:9" ht="21" customHeight="1" x14ac:dyDescent="0.25">
      <c r="A19" s="41"/>
      <c r="B19" s="36" t="s">
        <v>44</v>
      </c>
      <c r="C19" s="45">
        <v>7671830000</v>
      </c>
      <c r="D19" s="45">
        <v>31220000</v>
      </c>
      <c r="E19" s="45">
        <v>7703050000</v>
      </c>
      <c r="F19" s="45">
        <v>7643263000</v>
      </c>
      <c r="G19" s="45">
        <v>1668000</v>
      </c>
      <c r="H19" s="45">
        <v>7644931000</v>
      </c>
      <c r="I19" s="35">
        <v>99.25</v>
      </c>
    </row>
    <row r="20" spans="1:9" ht="21" customHeight="1" x14ac:dyDescent="0.25">
      <c r="A20" s="41"/>
      <c r="B20" s="36" t="s">
        <v>45</v>
      </c>
      <c r="C20" s="45">
        <v>6394180000</v>
      </c>
      <c r="D20" s="45">
        <v>26025000</v>
      </c>
      <c r="E20" s="45">
        <v>6420205000</v>
      </c>
      <c r="F20" s="45">
        <v>6384356000</v>
      </c>
      <c r="G20" s="45">
        <v>4629000</v>
      </c>
      <c r="H20" s="45">
        <v>6388985000</v>
      </c>
      <c r="I20" s="35">
        <v>99.51</v>
      </c>
    </row>
    <row r="21" spans="1:9" ht="21" customHeight="1" thickBot="1" x14ac:dyDescent="0.3">
      <c r="A21" s="42"/>
      <c r="B21" s="37" t="s">
        <v>46</v>
      </c>
      <c r="C21" s="38"/>
      <c r="D21" s="38"/>
      <c r="E21" s="38"/>
      <c r="F21" s="38"/>
      <c r="G21" s="38"/>
      <c r="H21" s="38"/>
      <c r="I21" s="39"/>
    </row>
    <row r="22" spans="1:9" ht="13.5" thickTop="1" x14ac:dyDescent="0.25">
      <c r="A22" s="9" t="s">
        <v>37</v>
      </c>
    </row>
    <row r="24" spans="1:9" x14ac:dyDescent="0.25">
      <c r="A24" s="27" t="s">
        <v>13</v>
      </c>
    </row>
    <row r="25" spans="1:9" x14ac:dyDescent="0.25">
      <c r="A25" s="10" t="s">
        <v>11</v>
      </c>
      <c r="B25" s="9" t="s">
        <v>9</v>
      </c>
    </row>
    <row r="26" spans="1:9" x14ac:dyDescent="0.25">
      <c r="A26" s="10" t="s">
        <v>12</v>
      </c>
      <c r="B26" s="9" t="s">
        <v>10</v>
      </c>
    </row>
    <row r="33" spans="2:9" x14ac:dyDescent="0.25">
      <c r="B33" s="9" t="s">
        <v>25</v>
      </c>
    </row>
    <row r="34" spans="2:9" x14ac:dyDescent="0.25">
      <c r="B34" s="9" t="s">
        <v>33</v>
      </c>
    </row>
    <row r="35" spans="2:9" x14ac:dyDescent="0.25">
      <c r="B35" s="9" t="s">
        <v>27</v>
      </c>
    </row>
    <row r="36" spans="2:9" x14ac:dyDescent="0.25">
      <c r="B36" s="9" t="s">
        <v>28</v>
      </c>
    </row>
    <row r="37" spans="2:9" x14ac:dyDescent="0.25">
      <c r="B37" s="9" t="s">
        <v>29</v>
      </c>
      <c r="C37" s="9" t="s">
        <v>32</v>
      </c>
      <c r="D37" s="9" t="s">
        <v>32</v>
      </c>
      <c r="E37" s="9" t="s">
        <v>32</v>
      </c>
      <c r="F37" s="9" t="s">
        <v>32</v>
      </c>
      <c r="G37" s="9" t="s">
        <v>32</v>
      </c>
      <c r="H37" s="9" t="s">
        <v>32</v>
      </c>
      <c r="I37" s="9" t="s">
        <v>34</v>
      </c>
    </row>
  </sheetData>
  <mergeCells count="6">
    <mergeCell ref="C4:E4"/>
    <mergeCell ref="F4:H4"/>
    <mergeCell ref="I3:I5"/>
    <mergeCell ref="C3:H3"/>
    <mergeCell ref="A3:A5"/>
    <mergeCell ref="B3:B5"/>
  </mergeCells>
  <pageMargins left="0.19685039370078741" right="0.19685039370078741" top="0.39370078740157483" bottom="0.19685039370078741" header="0.31496062992125984" footer="0.31496062992125984"/>
  <pageSetup paperSize="256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BPKAD</vt:lpstr>
      <vt:lpstr>BPKAD!Print_Area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dcterms:created xsi:type="dcterms:W3CDTF">2020-03-17T02:08:41Z</dcterms:created>
  <dcterms:modified xsi:type="dcterms:W3CDTF">2023-08-07T04:54:41Z</dcterms:modified>
</cp:coreProperties>
</file>