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Sheet1!$A$1:$H$10</definedName>
  </definedNames>
  <calcPr calcId="144525"/>
</workbook>
</file>

<file path=xl/calcChain.xml><?xml version="1.0" encoding="utf-8"?>
<calcChain xmlns="http://schemas.openxmlformats.org/spreadsheetml/2006/main">
  <c r="G9" i="1" l="1"/>
  <c r="F9" i="1" l="1"/>
  <c r="E9" i="1"/>
  <c r="D9" i="1"/>
  <c r="F8" i="1" l="1"/>
  <c r="E8" i="1"/>
  <c r="F7" i="1"/>
  <c r="E7" i="1"/>
  <c r="F6" i="1"/>
  <c r="E6" i="1"/>
  <c r="F5" i="1"/>
  <c r="E5" i="1"/>
  <c r="F4" i="1"/>
  <c r="E4" i="1"/>
</calcChain>
</file>

<file path=xl/sharedStrings.xml><?xml version="1.0" encoding="utf-8"?>
<sst xmlns="http://schemas.openxmlformats.org/spreadsheetml/2006/main" count="23" uniqueCount="18">
  <si>
    <t>NO</t>
  </si>
  <si>
    <t xml:space="preserve">KECAMATAN </t>
  </si>
  <si>
    <t>JUMLAH
UNIT INDUSTRI
(Unit)</t>
  </si>
  <si>
    <t>JUMLAH 
TENAGA KERJA
(Orang)</t>
  </si>
  <si>
    <t>JUMLAH PRODUKSI
(Unit)</t>
  </si>
  <si>
    <t>Jumlah Unit, Tenaga Kerja, Jumlah Produksi dan Nilai Produksi Industri Rumah Tangga Pengolahan Pangan di Kota Bima Tahun 2019</t>
  </si>
  <si>
    <t>KODE WILAYAH</t>
  </si>
  <si>
    <t>KOTA BIMA 2019</t>
  </si>
  <si>
    <t>Sumber</t>
  </si>
  <si>
    <t xml:space="preserve"> : Dinas Koperindag Kota Bima, Tahun 2020</t>
  </si>
  <si>
    <t>RASANAE BARAT</t>
  </si>
  <si>
    <t>RASANAE TIMUR</t>
  </si>
  <si>
    <t>ASAKOTA</t>
  </si>
  <si>
    <t>RABA</t>
  </si>
  <si>
    <t>MPUNDA</t>
  </si>
  <si>
    <t>SATUAN</t>
  </si>
  <si>
    <t>JUMLAH NILAI PRODUKSI
(Rp.Milyar)</t>
  </si>
  <si>
    <t>Unit/Orang/Rp.Milyar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</si>
</sst>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4" width="13.5703125" style="1" customWidth="1"/>
    <col min="5" max="7" width="14.42578125" style="1" customWidth="1"/>
    <col min="8" max="8" width="18.28515625" style="1" customWidth="1"/>
    <col min="9" max="16384" width="9.140625" style="1"/>
  </cols>
  <sheetData>
    <row r="1" spans="1:8" x14ac:dyDescent="0.25">
      <c r="A1" s="3" t="s">
        <v>5</v>
      </c>
      <c r="B1" s="3"/>
    </row>
    <row r="3" spans="1:8" ht="41.25" customHeight="1" thickBot="1" x14ac:dyDescent="0.3">
      <c r="A3" s="14" t="s">
        <v>0</v>
      </c>
      <c r="B3" s="15" t="s">
        <v>6</v>
      </c>
      <c r="C3" s="15" t="s">
        <v>1</v>
      </c>
      <c r="D3" s="16" t="s">
        <v>2</v>
      </c>
      <c r="E3" s="16" t="s">
        <v>3</v>
      </c>
      <c r="F3" s="16" t="s">
        <v>4</v>
      </c>
      <c r="G3" s="16" t="s">
        <v>16</v>
      </c>
      <c r="H3" s="17" t="s">
        <v>15</v>
      </c>
    </row>
    <row r="4" spans="1:8" ht="22.5" customHeight="1" thickTop="1" x14ac:dyDescent="0.25">
      <c r="A4" s="7">
        <v>1</v>
      </c>
      <c r="B4" s="8">
        <v>527201</v>
      </c>
      <c r="C4" s="9" t="s">
        <v>10</v>
      </c>
      <c r="D4" s="5">
        <v>157</v>
      </c>
      <c r="E4" s="5">
        <f>543+11+54+31+10</f>
        <v>649</v>
      </c>
      <c r="F4" s="5">
        <f>3362840+343+17395200+105600+10800</f>
        <v>20874783</v>
      </c>
      <c r="G4" s="18">
        <v>4.7300000000000004</v>
      </c>
      <c r="H4" s="10" t="s">
        <v>17</v>
      </c>
    </row>
    <row r="5" spans="1:8" ht="22.5" customHeight="1" x14ac:dyDescent="0.25">
      <c r="A5" s="7">
        <v>2</v>
      </c>
      <c r="B5" s="8">
        <v>527202</v>
      </c>
      <c r="C5" s="9" t="s">
        <v>11</v>
      </c>
      <c r="D5" s="5">
        <v>56</v>
      </c>
      <c r="E5" s="5">
        <f>24+39+19+94+4+8</f>
        <v>188</v>
      </c>
      <c r="F5" s="5">
        <f>24480+42000+92960+351400+57600+55200</f>
        <v>623640</v>
      </c>
      <c r="G5" s="18">
        <v>0.47</v>
      </c>
      <c r="H5" s="10" t="s">
        <v>17</v>
      </c>
    </row>
    <row r="6" spans="1:8" ht="22.5" customHeight="1" x14ac:dyDescent="0.25">
      <c r="A6" s="7">
        <v>3</v>
      </c>
      <c r="B6" s="8">
        <v>527203</v>
      </c>
      <c r="C6" s="9" t="s">
        <v>12</v>
      </c>
      <c r="D6" s="5">
        <v>102</v>
      </c>
      <c r="E6" s="5">
        <f>199+31+13+46+20</f>
        <v>309</v>
      </c>
      <c r="F6" s="5">
        <f>4212144+177400+860780+238200+360000</f>
        <v>5848524</v>
      </c>
      <c r="G6" s="18">
        <v>1.46</v>
      </c>
      <c r="H6" s="10" t="s">
        <v>17</v>
      </c>
    </row>
    <row r="7" spans="1:8" ht="22.5" customHeight="1" x14ac:dyDescent="0.25">
      <c r="A7" s="7">
        <v>4</v>
      </c>
      <c r="B7" s="8">
        <v>527204</v>
      </c>
      <c r="C7" s="9" t="s">
        <v>13</v>
      </c>
      <c r="D7" s="5">
        <v>174</v>
      </c>
      <c r="E7" s="5">
        <f>17+60+166+44+43+5+1+13</f>
        <v>349</v>
      </c>
      <c r="F7" s="5">
        <f>88916+486566+570390+582040+1018+31+3650+84600</f>
        <v>1817211</v>
      </c>
      <c r="G7" s="18">
        <v>0.82</v>
      </c>
      <c r="H7" s="10" t="s">
        <v>17</v>
      </c>
    </row>
    <row r="8" spans="1:8" ht="22.5" customHeight="1" x14ac:dyDescent="0.25">
      <c r="A8" s="7">
        <v>5</v>
      </c>
      <c r="B8" s="8">
        <v>527205</v>
      </c>
      <c r="C8" s="9" t="s">
        <v>14</v>
      </c>
      <c r="D8" s="5">
        <v>131</v>
      </c>
      <c r="E8" s="5">
        <f>136+107+22+100+8+30</f>
        <v>403</v>
      </c>
      <c r="F8" s="5">
        <f>2920426+906915+51320+374800+44316+9000</f>
        <v>4306777</v>
      </c>
      <c r="G8" s="18">
        <v>0.81</v>
      </c>
      <c r="H8" s="10" t="s">
        <v>17</v>
      </c>
    </row>
    <row r="9" spans="1:8" ht="24" customHeight="1" thickBot="1" x14ac:dyDescent="0.3">
      <c r="A9" s="11"/>
      <c r="B9" s="12">
        <v>5272</v>
      </c>
      <c r="C9" s="13" t="s">
        <v>7</v>
      </c>
      <c r="D9" s="6">
        <f>IF(SUM(D4:D8)=0,0,SUM(D4:D8))</f>
        <v>620</v>
      </c>
      <c r="E9" s="6">
        <f t="shared" ref="E9:F9" si="0">IF(SUM(E4:E8)=0,0,SUM(E4:E8))</f>
        <v>1898</v>
      </c>
      <c r="F9" s="6">
        <f t="shared" si="0"/>
        <v>33470935</v>
      </c>
      <c r="G9" s="19">
        <f>IF(SUM(G4:G8)=0,0,ROUND(SUM(G4:G8),2))</f>
        <v>8.2899999999999991</v>
      </c>
      <c r="H9" s="2" t="s">
        <v>17</v>
      </c>
    </row>
    <row r="10" spans="1:8" ht="15.75" thickTop="1" x14ac:dyDescent="0.25">
      <c r="A10" s="4" t="s">
        <v>8</v>
      </c>
      <c r="B10" s="4" t="s">
        <v>9</v>
      </c>
      <c r="C10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2025-02-22T14:48:23Z</dcterms:modified>
</cp:coreProperties>
</file>