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 2024 DAN 2025\PERMINTAAN DATA 2025\DISKOMINFOTIK KOTA BIMA\2\"/>
    </mc:Choice>
  </mc:AlternateContent>
  <bookViews>
    <workbookView xWindow="-120" yWindow="-120" windowWidth="20730" windowHeight="11160"/>
  </bookViews>
  <sheets>
    <sheet name="Penduduk 15+" sheetId="2" r:id="rId1"/>
  </sheets>
  <externalReferences>
    <externalReference r:id="rId2"/>
  </externalReferences>
  <definedNames>
    <definedName name="_xlnm.Print_Area" localSheetId="0">'Penduduk 15+'!$A$1:$I$9</definedName>
  </definedNames>
  <calcPr calcId="162913"/>
</workbook>
</file>

<file path=xl/calcChain.xml><?xml version="1.0" encoding="utf-8"?>
<calcChain xmlns="http://schemas.openxmlformats.org/spreadsheetml/2006/main">
  <c r="E7" i="2" l="1"/>
  <c r="E6" i="2"/>
  <c r="E5" i="2"/>
  <c r="E4" i="2"/>
  <c r="C7" i="2"/>
  <c r="C6" i="2"/>
  <c r="C5" i="2"/>
  <c r="C4" i="2"/>
  <c r="G4" i="2" l="1"/>
  <c r="G5" i="2"/>
  <c r="F5" i="2" l="1"/>
  <c r="D5" i="2"/>
  <c r="F4" i="2"/>
  <c r="D4" i="2"/>
  <c r="G6" i="2"/>
  <c r="G7" i="2"/>
  <c r="D6" i="2" l="1"/>
  <c r="F6" i="2"/>
  <c r="F7" i="2"/>
  <c r="D7" i="2"/>
  <c r="E8" i="2"/>
  <c r="C8" i="2"/>
  <c r="G8" i="2" l="1"/>
  <c r="H8" i="2" l="1"/>
  <c r="H5" i="2"/>
  <c r="H4" i="2"/>
  <c r="H7" i="2"/>
  <c r="H6" i="2"/>
  <c r="D8" i="2"/>
  <c r="F8" i="2"/>
</calcChain>
</file>

<file path=xl/sharedStrings.xml><?xml version="1.0" encoding="utf-8"?>
<sst xmlns="http://schemas.openxmlformats.org/spreadsheetml/2006/main" count="23" uniqueCount="16">
  <si>
    <t xml:space="preserve"> </t>
  </si>
  <si>
    <t>KODE WILAYAH</t>
  </si>
  <si>
    <r>
      <t xml:space="preserve">PENDUDUK LAKI-LAKI 
(Usia </t>
    </r>
    <r>
      <rPr>
        <b/>
        <u/>
        <sz val="10"/>
        <color theme="1"/>
        <rFont val="Calibri"/>
        <family val="2"/>
        <scheme val="minor"/>
      </rPr>
      <t>&gt;</t>
    </r>
    <r>
      <rPr>
        <b/>
        <sz val="10"/>
        <color theme="1"/>
        <rFont val="Calibri"/>
        <family val="2"/>
        <scheme val="minor"/>
      </rPr>
      <t xml:space="preserve"> 15 Thn)</t>
    </r>
  </si>
  <si>
    <t>PORSENTASE (%)</t>
  </si>
  <si>
    <r>
      <t xml:space="preserve">PENDUDUK PEREMPUAN 
(Usia </t>
    </r>
    <r>
      <rPr>
        <b/>
        <u/>
        <sz val="10"/>
        <color theme="1"/>
        <rFont val="Calibri"/>
        <family val="2"/>
        <scheme val="minor"/>
      </rPr>
      <t>&gt;</t>
    </r>
    <r>
      <rPr>
        <b/>
        <sz val="10"/>
        <color theme="1"/>
        <rFont val="Calibri"/>
        <family val="2"/>
        <scheme val="minor"/>
      </rPr>
      <t xml:space="preserve"> 15 Thn)</t>
    </r>
  </si>
  <si>
    <r>
      <t xml:space="preserve">JUMLAH PENDUDUK 
(Usia </t>
    </r>
    <r>
      <rPr>
        <b/>
        <u/>
        <sz val="10"/>
        <color theme="1"/>
        <rFont val="Calibri"/>
        <family val="2"/>
        <scheme val="minor"/>
      </rPr>
      <t>&gt;</t>
    </r>
    <r>
      <rPr>
        <b/>
        <sz val="10"/>
        <color theme="1"/>
        <rFont val="Calibri"/>
        <family val="2"/>
        <scheme val="minor"/>
      </rPr>
      <t xml:space="preserve"> 15 Thn)</t>
    </r>
  </si>
  <si>
    <t>SATUAN</t>
  </si>
  <si>
    <r>
      <t xml:space="preserve">UMUR </t>
    </r>
    <r>
      <rPr>
        <b/>
        <u/>
        <sz val="10"/>
        <color theme="1"/>
        <rFont val="Calibri"/>
        <family val="2"/>
        <scheme val="minor"/>
      </rPr>
      <t>&gt;</t>
    </r>
    <r>
      <rPr>
        <b/>
        <sz val="10"/>
        <color theme="1"/>
        <rFont val="Calibri"/>
        <family val="2"/>
        <scheme val="minor"/>
      </rPr>
      <t xml:space="preserve"> 15 THN</t>
    </r>
  </si>
  <si>
    <t>Jiwa</t>
  </si>
  <si>
    <t>KELOMPOK 
UMUR</t>
  </si>
  <si>
    <t>15 - 24</t>
  </si>
  <si>
    <t>25 - 34</t>
  </si>
  <si>
    <t>35 - 54</t>
  </si>
  <si>
    <t>55 ke- atas</t>
  </si>
  <si>
    <t>Sumber : Dinas Kependudukan dan Pencatatan Sipil Kota Bima Tahun 2025</t>
  </si>
  <si>
    <t>Jumlah Penduduk Usia Kerja (Usia &gt; 15 Thn) di Kota Bima Tahun 2024, Menurut Kelompok Umur dan Jenis Kelamin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</si>
</sst>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b/>
      <u/>
      <sz val="10"/>
      <color theme="1"/>
      <name val="Calibri"/>
      <family val="2"/>
      <scheme val="minor"/>
    </font>
    <font>
      <sz val="8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vertical="center"/>
      <protection locked="0"/>
    </xf>
    <xf numFmtId="3" fontId="5" fillId="0" borderId="0" xfId="0" applyNumberFormat="1" applyFont="1" applyAlignment="1" applyProtection="1">
      <alignment horizontal="center" vertical="center"/>
      <protection locked="0"/>
    </xf>
    <xf numFmtId="3" fontId="3" fillId="0" borderId="0" xfId="0" applyNumberFormat="1" applyFont="1" applyAlignment="1" applyProtection="1">
      <alignment horizontal="center" vertical="center"/>
      <protection locked="0"/>
    </xf>
    <xf numFmtId="10" fontId="5" fillId="0" borderId="0" xfId="1" applyNumberFormat="1" applyFont="1" applyAlignment="1" applyProtection="1">
      <alignment horizontal="center" vertical="center"/>
      <protection locked="0"/>
    </xf>
    <xf numFmtId="10" fontId="5" fillId="0" borderId="0" xfId="0" applyNumberFormat="1" applyFont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10" fontId="3" fillId="2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vertical="top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1" applyNumberFormat="1" applyFont="1" applyAlignment="1" applyProtection="1">
      <alignment horizontal="center" vertical="center"/>
      <protection locked="0"/>
    </xf>
    <xf numFmtId="0" fontId="3" fillId="2" borderId="1" xfId="1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irim%20ke%20esa/24Tabel-25%20Jumlah%20Penduduk%20Usia%20Kerja%20menurut%20kelompok%20umu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duduk 15+"/>
    </sheetNames>
    <sheetDataSet>
      <sheetData sheetId="0">
        <row r="5">
          <cell r="C5">
            <v>7378</v>
          </cell>
          <cell r="E5">
            <v>6825</v>
          </cell>
        </row>
        <row r="6">
          <cell r="C6">
            <v>6650</v>
          </cell>
          <cell r="E6">
            <v>6820</v>
          </cell>
        </row>
        <row r="7">
          <cell r="C7">
            <v>6285</v>
          </cell>
          <cell r="E7">
            <v>6262</v>
          </cell>
        </row>
        <row r="8">
          <cell r="C8">
            <v>6156</v>
          </cell>
          <cell r="E8">
            <v>6292</v>
          </cell>
        </row>
        <row r="9">
          <cell r="C9">
            <v>6421</v>
          </cell>
          <cell r="E9">
            <v>6423</v>
          </cell>
        </row>
        <row r="10">
          <cell r="C10">
            <v>6099</v>
          </cell>
          <cell r="E10">
            <v>6445</v>
          </cell>
        </row>
        <row r="11">
          <cell r="C11">
            <v>5350</v>
          </cell>
          <cell r="E11">
            <v>5821</v>
          </cell>
        </row>
        <row r="12">
          <cell r="C12">
            <v>4497</v>
          </cell>
          <cell r="E12">
            <v>4704</v>
          </cell>
        </row>
        <row r="13">
          <cell r="C13">
            <v>3725</v>
          </cell>
          <cell r="E13">
            <v>4073</v>
          </cell>
        </row>
        <row r="14">
          <cell r="C14">
            <v>7417</v>
          </cell>
          <cell r="E14">
            <v>8501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view="pageBreakPreview" zoomScaleNormal="100" zoomScaleSheetLayoutView="100" workbookViewId="0">
      <selection activeCell="E7" sqref="E7"/>
    </sheetView>
  </sheetViews>
  <sheetFormatPr defaultColWidth="9.1796875" defaultRowHeight="17.149999999999999" customHeight="1" x14ac:dyDescent="0.35"/>
  <cols>
    <col min="1" max="1" width="9.26953125" style="1" customWidth="1"/>
    <col min="2" max="2" width="15.81640625" style="1" customWidth="1"/>
    <col min="3" max="3" width="13.54296875" style="1" customWidth="1"/>
    <col min="4" max="4" width="11.81640625" style="1" customWidth="1"/>
    <col min="5" max="5" width="13.54296875" style="1" customWidth="1"/>
    <col min="6" max="6" width="11.81640625" style="1" customWidth="1"/>
    <col min="7" max="7" width="13.54296875" style="1" customWidth="1"/>
    <col min="8" max="8" width="11.81640625" style="1" customWidth="1"/>
    <col min="9" max="9" width="11.26953125" style="1" customWidth="1"/>
    <col min="10" max="16384" width="9.1796875" style="1"/>
  </cols>
  <sheetData>
    <row r="1" spans="1:13" ht="27" customHeight="1" x14ac:dyDescent="0.35">
      <c r="A1" s="14" t="s">
        <v>15</v>
      </c>
      <c r="C1" s="14"/>
      <c r="D1" s="14"/>
      <c r="E1" s="14"/>
      <c r="F1" s="14"/>
      <c r="G1" s="14"/>
      <c r="H1" s="14"/>
      <c r="I1" s="14"/>
    </row>
    <row r="2" spans="1:13" ht="17.149999999999999" customHeight="1" x14ac:dyDescent="0.3">
      <c r="B2" s="1" t="s">
        <v>0</v>
      </c>
      <c r="D2" s="1" t="s">
        <v>0</v>
      </c>
      <c r="E2" s="11"/>
      <c r="F2" s="11"/>
      <c r="G2" s="11"/>
      <c r="H2" s="11"/>
      <c r="I2" s="11"/>
    </row>
    <row r="3" spans="1:13" ht="39.5" thickBot="1" x14ac:dyDescent="0.4">
      <c r="A3" s="12" t="s">
        <v>1</v>
      </c>
      <c r="B3" s="12" t="s">
        <v>9</v>
      </c>
      <c r="C3" s="12" t="s">
        <v>2</v>
      </c>
      <c r="D3" s="12" t="s">
        <v>3</v>
      </c>
      <c r="E3" s="12" t="s">
        <v>4</v>
      </c>
      <c r="F3" s="12" t="s">
        <v>3</v>
      </c>
      <c r="G3" s="12" t="s">
        <v>5</v>
      </c>
      <c r="H3" s="12" t="s">
        <v>3</v>
      </c>
      <c r="I3" s="8" t="s">
        <v>6</v>
      </c>
    </row>
    <row r="4" spans="1:13" ht="19.5" customHeight="1" thickTop="1" x14ac:dyDescent="0.35">
      <c r="A4" s="2">
        <v>5272</v>
      </c>
      <c r="B4" s="2" t="s">
        <v>10</v>
      </c>
      <c r="C4" s="4">
        <f>SUM('[1]Penduduk 15+'!$C$5:$C$6)</f>
        <v>14028</v>
      </c>
      <c r="D4" s="15">
        <f>IF(COUNT(C4,G4)=0,"-",IF(OR(SUM(C4)=0,SUM(E4)=0),0,ROUND(C4/G4*100,2)))</f>
        <v>50.69</v>
      </c>
      <c r="E4" s="4">
        <f>SUM('[1]Penduduk 15+'!$E$5:$E$6)</f>
        <v>13645</v>
      </c>
      <c r="F4" s="2">
        <f>IF(COUNT(E4,G4)=0,"-",IF(OR(SUM(E4)=0,SUM(E4)=0),0,ROUND(E4/G4*100,2)))</f>
        <v>49.31</v>
      </c>
      <c r="G4" s="5">
        <f>IF(COUNT(C4,E4)=0,"-",IF(SUM(C4,E4)=0,0,SUM(C4,E4)))</f>
        <v>27673</v>
      </c>
      <c r="H4" s="2">
        <f>IF(COUNT(G4,G$8)=0,"-",IF(OR(SUM(G4)=0,SUM(G$8)=0),0,ROUND(G4/G$8*100,2)))</f>
        <v>22.66</v>
      </c>
      <c r="I4" s="6" t="s">
        <v>8</v>
      </c>
      <c r="J4" s="3"/>
      <c r="K4" s="3"/>
      <c r="M4" s="3"/>
    </row>
    <row r="5" spans="1:13" ht="20.149999999999999" customHeight="1" x14ac:dyDescent="0.35">
      <c r="A5" s="2">
        <v>5272</v>
      </c>
      <c r="B5" s="2" t="s">
        <v>11</v>
      </c>
      <c r="C5" s="4">
        <f>SUM('[1]Penduduk 15+'!$C$7:$C$8)</f>
        <v>12441</v>
      </c>
      <c r="D5" s="15">
        <f t="shared" ref="D5:D8" si="0">IF(COUNT(C5,G5)=0,"-",IF(OR(SUM(C5)=0,SUM(E5)=0),0,ROUND(C5/G5*100,2)))</f>
        <v>49.77</v>
      </c>
      <c r="E5" s="4">
        <f>SUM('[1]Penduduk 15+'!$E$7:$E$8)</f>
        <v>12554</v>
      </c>
      <c r="F5" s="2">
        <f t="shared" ref="F5:F7" si="1">IF(COUNT(E5,G5)=0,"-",IF(OR(SUM(E5)=0,SUM(E5)=0),0,ROUND(E5/G5*100,2)))</f>
        <v>50.23</v>
      </c>
      <c r="G5" s="5">
        <f t="shared" ref="G5:G7" si="2">IF(COUNT(C5,E5)=0,"-",IF(SUM(C5,E5)=0,0,SUM(C5,E5)))</f>
        <v>24995</v>
      </c>
      <c r="H5" s="2">
        <f t="shared" ref="H5:H7" si="3">IF(COUNT(G5,G$8)=0,"-",IF(OR(SUM(G5)=0,SUM(G$8)=0),0,ROUND(G5/G$8*100,2)))</f>
        <v>20.46</v>
      </c>
      <c r="I5" s="6" t="s">
        <v>8</v>
      </c>
      <c r="J5" s="3"/>
      <c r="K5" s="3"/>
      <c r="M5" s="3"/>
    </row>
    <row r="6" spans="1:13" ht="20.149999999999999" customHeight="1" x14ac:dyDescent="0.35">
      <c r="A6" s="2">
        <v>5272</v>
      </c>
      <c r="B6" s="2" t="s">
        <v>12</v>
      </c>
      <c r="C6" s="4">
        <f>SUM('[1]Penduduk 15+'!$C$9:$C$12)</f>
        <v>22367</v>
      </c>
      <c r="D6" s="15">
        <f t="shared" si="0"/>
        <v>48.88</v>
      </c>
      <c r="E6" s="4">
        <f>SUM('[1]Penduduk 15+'!$E$9:$E$12)</f>
        <v>23393</v>
      </c>
      <c r="F6" s="2">
        <f t="shared" si="1"/>
        <v>51.12</v>
      </c>
      <c r="G6" s="5">
        <f t="shared" si="2"/>
        <v>45760</v>
      </c>
      <c r="H6" s="2">
        <f t="shared" si="3"/>
        <v>37.46</v>
      </c>
      <c r="I6" s="6" t="s">
        <v>8</v>
      </c>
      <c r="J6" s="3"/>
      <c r="K6" s="3"/>
      <c r="M6" s="3"/>
    </row>
    <row r="7" spans="1:13" ht="20.149999999999999" customHeight="1" x14ac:dyDescent="0.35">
      <c r="A7" s="2">
        <v>5272</v>
      </c>
      <c r="B7" s="2" t="s">
        <v>13</v>
      </c>
      <c r="C7" s="4">
        <f>SUM('[1]Penduduk 15+'!$C$13:$C$14)</f>
        <v>11142</v>
      </c>
      <c r="D7" s="15">
        <f t="shared" si="0"/>
        <v>46.98</v>
      </c>
      <c r="E7" s="4">
        <f>SUM('[1]Penduduk 15+'!$E$13:$E$14)</f>
        <v>12574</v>
      </c>
      <c r="F7" s="2">
        <f t="shared" si="1"/>
        <v>53.02</v>
      </c>
      <c r="G7" s="5">
        <f t="shared" si="2"/>
        <v>23716</v>
      </c>
      <c r="H7" s="2">
        <f t="shared" si="3"/>
        <v>19.420000000000002</v>
      </c>
      <c r="I7" s="6" t="s">
        <v>8</v>
      </c>
      <c r="J7" s="3"/>
      <c r="K7" s="3"/>
      <c r="M7" s="3"/>
    </row>
    <row r="8" spans="1:13" ht="22" customHeight="1" thickBot="1" x14ac:dyDescent="0.4">
      <c r="A8" s="8">
        <v>5272</v>
      </c>
      <c r="B8" s="8" t="s">
        <v>7</v>
      </c>
      <c r="C8" s="9">
        <f>IF(COUNT(C4:C7)=0,"-",IF(SUM(C4:C7)=0,0,SUM(C4:C7)))</f>
        <v>59978</v>
      </c>
      <c r="D8" s="16">
        <f t="shared" si="0"/>
        <v>49.1</v>
      </c>
      <c r="E8" s="9">
        <f>IF(COUNT(E4:E7)=0,"-",IF(SUM(E4:E7)=0,0,SUM(E4:E7)))</f>
        <v>62166</v>
      </c>
      <c r="F8" s="8">
        <f>IF(COUNT(E8,G8)=0,"-",IF(OR(SUM(E8)=0,SUM(E8)=0),0,ROUND(E8/G8*100,2)))</f>
        <v>50.9</v>
      </c>
      <c r="G8" s="9">
        <f>IF(COUNT(G4:G7)=0,"-",IF(SUM(G4:G7)=0,0,SUM(G4:G7)))</f>
        <v>122144</v>
      </c>
      <c r="H8" s="17">
        <f>IF(COUNT(G8,G$8)=0,"-",IF(OR(SUM(G8)=0,SUM(G$8)=0),0,ROUND(G8/G$8*100,2)))</f>
        <v>100</v>
      </c>
      <c r="I8" s="10" t="s">
        <v>8</v>
      </c>
      <c r="J8" s="4"/>
      <c r="K8" s="6"/>
      <c r="L8" s="4"/>
      <c r="M8" s="7"/>
    </row>
    <row r="9" spans="1:13" ht="17.149999999999999" customHeight="1" thickTop="1" x14ac:dyDescent="0.35">
      <c r="A9" s="13" t="s">
        <v>14</v>
      </c>
      <c r="C9" s="13"/>
      <c r="D9" s="13"/>
      <c r="E9" s="13"/>
      <c r="F9" s="13"/>
      <c r="H9" s="13"/>
      <c r="J9" s="3"/>
      <c r="K9" s="3"/>
    </row>
    <row r="10" spans="1:13" ht="17.149999999999999" customHeight="1" x14ac:dyDescent="0.35">
      <c r="J10" s="3"/>
      <c r="K10" s="3"/>
    </row>
    <row r="11" spans="1:13" ht="17.149999999999999" customHeight="1" x14ac:dyDescent="0.35">
      <c r="J11" s="3"/>
      <c r="K11" s="3"/>
    </row>
    <row r="12" spans="1:13" ht="17.149999999999999" customHeight="1" x14ac:dyDescent="0.35">
      <c r="J12" s="3"/>
      <c r="K12" s="3"/>
    </row>
    <row r="13" spans="1:13" ht="17.149999999999999" customHeight="1" x14ac:dyDescent="0.35">
      <c r="J13" s="3"/>
      <c r="K13" s="3"/>
    </row>
    <row r="14" spans="1:13" ht="17.149999999999999" customHeight="1" x14ac:dyDescent="0.35">
      <c r="J14" s="3"/>
      <c r="K14" s="3"/>
      <c r="L14" s="3"/>
    </row>
  </sheetData>
  <pageMargins left="0.70866141732283472" right="0.70866141732283472" top="0.74803149606299213" bottom="0.74803149606299213" header="0.31496062992125984" footer="0.31496062992125984"/>
  <pageSetup paperSize="9" scale="78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Penduduk 15+</vt:lpstr>
      <vt:lpstr>'Penduduk 15+'!Print_Area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IKD</cp:lastModifiedBy>
  <dcterms:created xsi:type="dcterms:W3CDTF">2023-09-07T07:59:43Z</dcterms:created>
  <dcterms:modified xsi:type="dcterms:W3CDTF">2025-06-24T08:06:51Z</dcterms:modified>
</cp:coreProperties>
</file>