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wnloads\Data Sektoral\"/>
    </mc:Choice>
  </mc:AlternateContent>
  <xr:revisionPtr revIDLastSave="0" documentId="13_ncr:1_{9B9CA658-AF8A-4E90-87AE-69B40896B6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BD" sheetId="1" r:id="rId1"/>
  </sheets>
  <definedNames>
    <definedName name="_xlnm.Print_Area" localSheetId="0">APBD!$A$1:$F$26</definedName>
  </definedNames>
  <calcPr calcId="181029"/>
</workbook>
</file>

<file path=xl/calcChain.xml><?xml version="1.0" encoding="utf-8"?>
<calcChain xmlns="http://schemas.openxmlformats.org/spreadsheetml/2006/main">
  <c r="C13" i="1" l="1"/>
  <c r="C18" i="1" s="1"/>
  <c r="F18" i="1" s="1"/>
  <c r="D19" i="1"/>
  <c r="C19" i="1"/>
  <c r="D18" i="1"/>
  <c r="D17" i="1"/>
  <c r="C17" i="1"/>
  <c r="F16" i="1"/>
  <c r="F15" i="1"/>
  <c r="D13" i="1"/>
  <c r="F12" i="1"/>
  <c r="F11" i="1"/>
  <c r="F10" i="1"/>
  <c r="F9" i="1"/>
  <c r="F8" i="1"/>
  <c r="D8" i="1"/>
  <c r="C8" i="1"/>
  <c r="F6" i="1"/>
  <c r="F5" i="1"/>
  <c r="F4" i="1"/>
  <c r="F3" i="1"/>
  <c r="D3" i="1"/>
  <c r="C3" i="1"/>
  <c r="F13" i="1" l="1"/>
</calcChain>
</file>

<file path=xl/sharedStrings.xml><?xml version="1.0" encoding="utf-8"?>
<sst xmlns="http://schemas.openxmlformats.org/spreadsheetml/2006/main" count="51" uniqueCount="32">
  <si>
    <t>Target dan Realisasi Anggaran, Pendapatan dan Belanja Daerah (APBD) Kota Bima
Tahun 2024</t>
  </si>
  <si>
    <t>NO</t>
  </si>
  <si>
    <t>U R A I A N</t>
  </si>
  <si>
    <t>TARGET</t>
  </si>
  <si>
    <t>REALISASI</t>
  </si>
  <si>
    <t>SATUAN</t>
  </si>
  <si>
    <t>% REALISASI</t>
  </si>
  <si>
    <t>PENDAPATAN DAERAH</t>
  </si>
  <si>
    <t>Miliar Rupiah</t>
  </si>
  <si>
    <t>Pendapatan Asli Daerah</t>
  </si>
  <si>
    <t>Pendapatan Transfer</t>
  </si>
  <si>
    <t xml:space="preserve">Lain-Lain Pendapatan Daerah </t>
  </si>
  <si>
    <t>BELANJA DAERAH</t>
  </si>
  <si>
    <t>Belanja Operasi</t>
  </si>
  <si>
    <t>Belanja Modal</t>
  </si>
  <si>
    <t>Belanja Tidak Terduga</t>
  </si>
  <si>
    <t>Belanja Transfer</t>
  </si>
  <si>
    <t>SURPLUS / (DEFISIT)</t>
  </si>
  <si>
    <t>PEMBIAYAAN</t>
  </si>
  <si>
    <t xml:space="preserve"> </t>
  </si>
  <si>
    <t>Penerimaan Pembiayaan</t>
  </si>
  <si>
    <t>Pengeluaran Pembiayaan</t>
  </si>
  <si>
    <t>PEMBIAYAAN NETTO</t>
  </si>
  <si>
    <t>Sisa Lebih Pembiayaan Anggaran Tahun Berkenaan</t>
  </si>
  <si>
    <t>TOTAL  APBD</t>
  </si>
  <si>
    <t>Tahun 2023</t>
  </si>
  <si>
    <t>Tahun 2022</t>
  </si>
  <si>
    <t>Tahun 2021</t>
  </si>
  <si>
    <t>Tahun 2020</t>
  </si>
  <si>
    <t>Tahun 2019</t>
  </si>
  <si>
    <t>Sumber Data : Badan Pengelolaan Keuangan dan Aset Daerah Kota Bima, Tahun 2025</t>
  </si>
  <si>
    <t>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</si>
</sst>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6" formatCode="_(* #,##0.00_);_(* \(#,##0.00\);_(* &quot;-&quot;_);_(@_)"/>
  </numFmts>
  <fonts count="1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sz val="9"/>
      <name val="Calibri"/>
      <charset val="134"/>
      <scheme val="minor"/>
    </font>
    <font>
      <sz val="10"/>
      <name val="Calibri"/>
      <charset val="134"/>
      <scheme val="minor"/>
    </font>
    <font>
      <b/>
      <sz val="9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theme="1"/>
      <name val="Calibri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Fill="0" applyProtection="0"/>
    <xf numFmtId="0" fontId="11" fillId="0" borderId="0"/>
  </cellStyleXfs>
  <cellXfs count="4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39" fontId="4" fillId="0" borderId="0" xfId="0" applyNumberFormat="1" applyFont="1" applyAlignment="1">
      <alignment horizontal="center" vertical="center"/>
    </xf>
    <xf numFmtId="39" fontId="5" fillId="0" borderId="0" xfId="0" applyNumberFormat="1" applyFont="1" applyAlignment="1" applyProtection="1">
      <alignment horizontal="center" vertical="center"/>
      <protection locked="0"/>
    </xf>
    <xf numFmtId="10" fontId="1" fillId="0" borderId="0" xfId="1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39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2" applyFont="1" applyAlignment="1" applyProtection="1">
      <alignment vertical="center"/>
      <protection locked="0"/>
    </xf>
    <xf numFmtId="166" fontId="1" fillId="0" borderId="0" xfId="2" applyNumberFormat="1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39" fontId="4" fillId="0" borderId="0" xfId="3" applyNumberFormat="1" applyFont="1" applyFill="1" applyBorder="1" applyAlignment="1" applyProtection="1">
      <alignment horizontal="center" vertical="center"/>
    </xf>
    <xf numFmtId="39" fontId="5" fillId="0" borderId="0" xfId="3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39" fontId="4" fillId="2" borderId="3" xfId="3" applyNumberFormat="1" applyFont="1" applyFill="1" applyBorder="1" applyAlignment="1" applyProtection="1">
      <alignment horizontal="center" vertical="center"/>
    </xf>
    <xf numFmtId="39" fontId="5" fillId="2" borderId="3" xfId="3" applyNumberFormat="1" applyFont="1" applyFill="1" applyBorder="1" applyAlignment="1" applyProtection="1">
      <alignment horizontal="center" vertical="center"/>
      <protection locked="0"/>
    </xf>
    <xf numFmtId="10" fontId="1" fillId="2" borderId="3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39" fontId="4" fillId="0" borderId="0" xfId="3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39" fontId="4" fillId="2" borderId="4" xfId="3" applyNumberFormat="1" applyFont="1" applyFill="1" applyBorder="1" applyAlignment="1" applyProtection="1">
      <alignment horizontal="center" vertical="center"/>
    </xf>
    <xf numFmtId="39" fontId="7" fillId="2" borderId="4" xfId="3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4" fontId="4" fillId="2" borderId="2" xfId="0" applyNumberFormat="1" applyFont="1" applyFill="1" applyBorder="1" applyAlignment="1">
      <alignment horizontal="center" vertical="center"/>
    </xf>
    <xf numFmtId="39" fontId="7" fillId="2" borderId="2" xfId="0" applyNumberFormat="1" applyFont="1" applyFill="1" applyBorder="1" applyAlignment="1" applyProtection="1">
      <alignment horizontal="center" vertical="center"/>
      <protection locked="0"/>
    </xf>
    <xf numFmtId="4" fontId="1" fillId="2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0" fontId="8" fillId="0" borderId="0" xfId="0" applyNumberFormat="1" applyFont="1" applyAlignment="1">
      <alignment horizontal="center" vertical="center" wrapText="1"/>
    </xf>
    <xf numFmtId="10" fontId="1" fillId="0" borderId="0" xfId="1" applyNumberFormat="1" applyFont="1" applyAlignment="1">
      <alignment horizontal="center" vertical="center" wrapText="1"/>
    </xf>
    <xf numFmtId="9" fontId="1" fillId="0" borderId="0" xfId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43" fontId="6" fillId="0" borderId="0" xfId="0" applyNumberFormat="1" applyFont="1" applyAlignment="1" applyProtection="1">
      <alignment vertical="center"/>
      <protection locked="0"/>
    </xf>
    <xf numFmtId="9" fontId="8" fillId="0" borderId="0" xfId="1" applyFont="1" applyAlignment="1">
      <alignment horizontal="center" vertical="center" wrapText="1"/>
    </xf>
  </cellXfs>
  <cellStyles count="6">
    <cellStyle name="Comma [0]" xfId="2" builtinId="6"/>
    <cellStyle name="Comma 2" xfId="3" xr:uid="{00000000-0005-0000-0000-000031000000}"/>
    <cellStyle name="Normal" xfId="0" builtinId="0"/>
    <cellStyle name="Normal 2" xfId="4" xr:uid="{00000000-0005-0000-0000-000032000000}"/>
    <cellStyle name="Normal 3" xfId="5" xr:uid="{00000000-0005-0000-0000-00003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view="pageBreakPreview" topLeftCell="A13" zoomScaleNormal="86" zoomScaleSheetLayoutView="100" workbookViewId="0">
      <selection activeCell="D18" sqref="D18"/>
    </sheetView>
  </sheetViews>
  <sheetFormatPr defaultColWidth="9.140625" defaultRowHeight="12.75"/>
  <cols>
    <col min="1" max="1" width="7.85546875" style="1" customWidth="1"/>
    <col min="2" max="2" width="27.42578125" style="1" customWidth="1"/>
    <col min="3" max="3" width="17.140625" style="1" customWidth="1"/>
    <col min="4" max="4" width="18" style="1" customWidth="1"/>
    <col min="5" max="5" width="13" style="1" customWidth="1"/>
    <col min="6" max="6" width="11.140625" style="1" customWidth="1"/>
    <col min="7" max="9" width="16.42578125" style="1" customWidth="1"/>
    <col min="10" max="16384" width="9.140625" style="1"/>
  </cols>
  <sheetData>
    <row r="1" spans="1:9" ht="39" customHeight="1">
      <c r="A1" s="2" t="s">
        <v>0</v>
      </c>
      <c r="B1" s="2"/>
      <c r="C1" s="2"/>
      <c r="D1" s="2"/>
      <c r="E1" s="2"/>
      <c r="F1" s="2"/>
    </row>
    <row r="2" spans="1:9" ht="27.75" customHeight="1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9" ht="18.75" customHeight="1">
      <c r="A3" s="6">
        <v>1</v>
      </c>
      <c r="B3" s="7" t="s">
        <v>7</v>
      </c>
      <c r="C3" s="8">
        <f>IF(COUNT(C4:C6)=0,"",SUM(C4:C6))</f>
        <v>911422634704</v>
      </c>
      <c r="D3" s="8">
        <f t="shared" ref="D3" si="0">IF(COUNT(D4:D6)=0,"",SUM(D4:D6))</f>
        <v>899569714005</v>
      </c>
      <c r="E3" s="9" t="s">
        <v>31</v>
      </c>
      <c r="F3" s="10">
        <f>IF(COUNT(C3,D3)=0,"",IF(OR(SUM(C3)=0,SUM(D3)=0),0,D3/C3))</f>
        <v>0.98699514336414396</v>
      </c>
    </row>
    <row r="4" spans="1:9" ht="18.75" customHeight="1">
      <c r="A4" s="11"/>
      <c r="B4" s="12" t="s">
        <v>9</v>
      </c>
      <c r="C4" s="13">
        <v>132054217467</v>
      </c>
      <c r="D4" s="13">
        <v>57053592781</v>
      </c>
      <c r="E4" s="9" t="s">
        <v>31</v>
      </c>
      <c r="F4" s="10">
        <f t="shared" ref="F4:F18" si="1">IF(COUNT(C4,D4)=0,"",IF(OR(SUM(C4)=0,SUM(D4)=0),0,D4/C4))</f>
        <v>0.43204672955831602</v>
      </c>
      <c r="G4" s="14"/>
      <c r="H4" s="15"/>
      <c r="I4" s="15"/>
    </row>
    <row r="5" spans="1:9" ht="18.75" customHeight="1">
      <c r="A5" s="11"/>
      <c r="B5" s="12" t="s">
        <v>10</v>
      </c>
      <c r="C5" s="13">
        <v>768113583263</v>
      </c>
      <c r="D5" s="13">
        <v>757753927550</v>
      </c>
      <c r="E5" s="9" t="s">
        <v>31</v>
      </c>
      <c r="F5" s="10">
        <f t="shared" si="1"/>
        <v>0.98651285963595203</v>
      </c>
      <c r="G5" s="14"/>
      <c r="H5" s="14"/>
    </row>
    <row r="6" spans="1:9" ht="18.75" customHeight="1">
      <c r="A6" s="11"/>
      <c r="B6" s="12" t="s">
        <v>11</v>
      </c>
      <c r="C6" s="13">
        <v>11254833974</v>
      </c>
      <c r="D6" s="13">
        <v>84762193674</v>
      </c>
      <c r="E6" s="9" t="s">
        <v>31</v>
      </c>
      <c r="F6" s="10">
        <f t="shared" si="1"/>
        <v>7.5311811680039602</v>
      </c>
      <c r="G6" s="14"/>
      <c r="H6" s="14"/>
    </row>
    <row r="7" spans="1:9" ht="8.25" customHeight="1">
      <c r="A7" s="11"/>
      <c r="B7" s="12"/>
      <c r="C7" s="13"/>
      <c r="D7" s="13"/>
      <c r="E7" s="9" t="s">
        <v>31</v>
      </c>
      <c r="F7" s="16"/>
      <c r="G7" s="14"/>
      <c r="H7" s="14"/>
    </row>
    <row r="8" spans="1:9" ht="18.75" customHeight="1">
      <c r="A8" s="6">
        <v>2</v>
      </c>
      <c r="B8" s="7" t="s">
        <v>12</v>
      </c>
      <c r="C8" s="17">
        <f>IF(COUNT(C9:C12)=0,"",SUM(C9:C12))</f>
        <v>928222492278</v>
      </c>
      <c r="D8" s="17">
        <f>IF(COUNT(D9:D12)=0,"",SUM(D9:D12))</f>
        <v>893324937238</v>
      </c>
      <c r="E8" s="9" t="s">
        <v>31</v>
      </c>
      <c r="F8" s="10">
        <f t="shared" si="1"/>
        <v>0.96240388987519998</v>
      </c>
      <c r="G8" s="14"/>
      <c r="H8" s="14"/>
    </row>
    <row r="9" spans="1:9" ht="18.75" customHeight="1">
      <c r="A9" s="11"/>
      <c r="B9" s="12" t="s">
        <v>13</v>
      </c>
      <c r="C9" s="13">
        <v>795514016964</v>
      </c>
      <c r="D9" s="13">
        <v>774585834029</v>
      </c>
      <c r="E9" s="9" t="s">
        <v>31</v>
      </c>
      <c r="F9" s="10">
        <f t="shared" si="1"/>
        <v>0.97369225118764002</v>
      </c>
      <c r="G9" s="14"/>
      <c r="H9" s="14"/>
    </row>
    <row r="10" spans="1:9" ht="18.75" customHeight="1">
      <c r="A10" s="11"/>
      <c r="B10" s="12" t="s">
        <v>14</v>
      </c>
      <c r="C10" s="13">
        <v>129620124937</v>
      </c>
      <c r="D10" s="13">
        <v>117434068509</v>
      </c>
      <c r="E10" s="9" t="s">
        <v>31</v>
      </c>
      <c r="F10" s="10">
        <f t="shared" si="1"/>
        <v>0.90598638572580603</v>
      </c>
    </row>
    <row r="11" spans="1:9" ht="18.75" customHeight="1">
      <c r="A11" s="11"/>
      <c r="B11" s="12" t="s">
        <v>15</v>
      </c>
      <c r="C11" s="13">
        <v>3088350377</v>
      </c>
      <c r="D11" s="13">
        <v>1305034700</v>
      </c>
      <c r="E11" s="9" t="s">
        <v>31</v>
      </c>
      <c r="F11" s="10">
        <f t="shared" si="1"/>
        <v>0.422566917833883</v>
      </c>
    </row>
    <row r="12" spans="1:9" ht="18.75" customHeight="1">
      <c r="A12" s="11"/>
      <c r="B12" s="12" t="s">
        <v>16</v>
      </c>
      <c r="C12" s="13">
        <v>0</v>
      </c>
      <c r="D12" s="13">
        <v>0</v>
      </c>
      <c r="E12" s="9" t="s">
        <v>31</v>
      </c>
      <c r="F12" s="10">
        <f t="shared" si="1"/>
        <v>0</v>
      </c>
      <c r="G12" s="19"/>
      <c r="H12" s="19"/>
    </row>
    <row r="13" spans="1:9" ht="22.5" customHeight="1">
      <c r="A13" s="20"/>
      <c r="B13" s="21" t="s">
        <v>17</v>
      </c>
      <c r="C13" s="22">
        <f>IF(COUNT(C3,C8)=0,"",IF(AND(SUM(C3)=0,SUM(C8)=0),0,SUM(C3)-SUM(C8)))</f>
        <v>-16799857574</v>
      </c>
      <c r="D13" s="22">
        <f>IF(COUNT(D3,D8)=0,"",IF(AND(SUM(D3)=0,SUM(D8)=0),0,SUM(D3)-SUM(D8)))</f>
        <v>6244776767</v>
      </c>
      <c r="E13" s="23" t="s">
        <v>31</v>
      </c>
      <c r="F13" s="24">
        <f t="shared" si="1"/>
        <v>-0.37171605410897157</v>
      </c>
      <c r="G13" s="19"/>
      <c r="H13" s="19"/>
    </row>
    <row r="14" spans="1:9" ht="18.75" customHeight="1">
      <c r="A14" s="25">
        <v>3</v>
      </c>
      <c r="B14" s="7" t="s">
        <v>18</v>
      </c>
      <c r="C14" s="26" t="s">
        <v>19</v>
      </c>
      <c r="D14" s="26"/>
      <c r="E14" s="18"/>
      <c r="F14" s="16"/>
      <c r="G14" s="19"/>
      <c r="H14" s="19"/>
    </row>
    <row r="15" spans="1:9" ht="18.75" customHeight="1">
      <c r="A15" s="11"/>
      <c r="B15" s="12" t="s">
        <v>20</v>
      </c>
      <c r="C15" s="13">
        <v>17799857574</v>
      </c>
      <c r="D15" s="13">
        <v>17799857573.119999</v>
      </c>
      <c r="E15" s="9" t="s">
        <v>31</v>
      </c>
      <c r="F15" s="10">
        <f t="shared" si="1"/>
        <v>0.99999999995056099</v>
      </c>
      <c r="G15" s="19"/>
      <c r="H15" s="19"/>
    </row>
    <row r="16" spans="1:9" ht="18.75" customHeight="1">
      <c r="A16" s="11"/>
      <c r="B16" s="12" t="s">
        <v>21</v>
      </c>
      <c r="C16" s="13">
        <v>1000000000</v>
      </c>
      <c r="D16" s="13">
        <v>0</v>
      </c>
      <c r="E16" s="9" t="s">
        <v>31</v>
      </c>
      <c r="F16" s="10">
        <f t="shared" si="1"/>
        <v>0</v>
      </c>
      <c r="G16" s="19"/>
      <c r="H16" s="19"/>
    </row>
    <row r="17" spans="1:10" ht="18.75" customHeight="1">
      <c r="A17" s="27"/>
      <c r="B17" s="28" t="s">
        <v>22</v>
      </c>
      <c r="C17" s="29">
        <f>IF(COUNT(C15,C16)=0,"",IF(AND(SUM(C15)=0,SUM(C16)=0),0,SUM(C15)-SUM(C16)))</f>
        <v>16799857574</v>
      </c>
      <c r="D17" s="29">
        <f t="shared" ref="D17" si="2">IF(COUNT(D15,D16)=0,"",IF(AND(SUM(D15)=0,SUM(D16)=0),0,SUM(D15)-SUM(D16)))</f>
        <v>17799857573.119999</v>
      </c>
      <c r="E17" s="30" t="s">
        <v>31</v>
      </c>
      <c r="F17" s="31"/>
      <c r="G17" s="19"/>
      <c r="H17" s="19"/>
    </row>
    <row r="18" spans="1:10" ht="31.5" customHeight="1">
      <c r="A18" s="25">
        <v>4</v>
      </c>
      <c r="B18" s="32" t="s">
        <v>23</v>
      </c>
      <c r="C18" s="17">
        <f t="shared" ref="C18:D18" si="3">IF(COUNT(C13,C17)=0,"",IF(AND(SUM(C13)=0,SUM(C17)=0),0,SUM(C13)+SUM(C17)))</f>
        <v>0</v>
      </c>
      <c r="D18" s="17">
        <f t="shared" si="3"/>
        <v>24044634340.119999</v>
      </c>
      <c r="E18" s="18" t="s">
        <v>31</v>
      </c>
      <c r="F18" s="10">
        <f t="shared" si="1"/>
        <v>0</v>
      </c>
      <c r="G18" s="19"/>
      <c r="H18" s="19"/>
    </row>
    <row r="19" spans="1:10" ht="21.75" customHeight="1">
      <c r="A19" s="33"/>
      <c r="B19" s="34" t="s">
        <v>24</v>
      </c>
      <c r="C19" s="35">
        <f>IF(COUNT(C3,C15)=0,"",IF(AND(SUM(C3)=0,SUM(C15)=0),0,SUM(C3)+SUM(C15)))</f>
        <v>929222492278</v>
      </c>
      <c r="D19" s="35">
        <f>IF(COUNT(D8,D16)=0,"",IF(AND(SUM(D8)=0,SUM(D16)=0),0,SUM(D8)+SUM(D16)))</f>
        <v>893324937238</v>
      </c>
      <c r="E19" s="36" t="s">
        <v>31</v>
      </c>
      <c r="F19" s="37"/>
    </row>
    <row r="20" spans="1:10" ht="17.25" customHeight="1">
      <c r="A20" s="38">
        <v>5272</v>
      </c>
      <c r="B20" s="39" t="s">
        <v>25</v>
      </c>
      <c r="C20" s="38">
        <v>888.8</v>
      </c>
      <c r="D20" s="38">
        <v>831.91</v>
      </c>
      <c r="E20" s="40" t="s">
        <v>8</v>
      </c>
      <c r="F20" s="41">
        <v>0.93600000000000005</v>
      </c>
    </row>
    <row r="21" spans="1:10" ht="14.25" customHeight="1">
      <c r="A21" s="38">
        <v>5272</v>
      </c>
      <c r="B21" s="39" t="s">
        <v>26</v>
      </c>
      <c r="C21" s="38">
        <v>808.1</v>
      </c>
      <c r="D21" s="38">
        <v>751.2</v>
      </c>
      <c r="E21" s="40" t="s">
        <v>8</v>
      </c>
      <c r="F21" s="41">
        <v>0.92959999999999998</v>
      </c>
      <c r="G21" s="42"/>
      <c r="H21" s="42"/>
      <c r="I21" s="48"/>
      <c r="J21" s="42"/>
    </row>
    <row r="22" spans="1:10" ht="12.75" customHeight="1">
      <c r="A22" s="38">
        <v>5272</v>
      </c>
      <c r="B22" s="39" t="s">
        <v>27</v>
      </c>
      <c r="C22" s="38">
        <v>756.38</v>
      </c>
      <c r="D22" s="38">
        <v>717.99</v>
      </c>
      <c r="E22" s="38" t="s">
        <v>8</v>
      </c>
      <c r="F22" s="40">
        <v>0.94930000000000003</v>
      </c>
    </row>
    <row r="23" spans="1:10" ht="12.75" customHeight="1">
      <c r="A23" s="38">
        <v>5272</v>
      </c>
      <c r="B23" s="39" t="s">
        <v>28</v>
      </c>
      <c r="C23" s="38">
        <v>829.54</v>
      </c>
      <c r="D23" s="38">
        <v>783.16</v>
      </c>
      <c r="E23" s="38" t="s">
        <v>8</v>
      </c>
      <c r="F23" s="40">
        <v>0.94410000000000005</v>
      </c>
    </row>
    <row r="24" spans="1:10" ht="13.5" customHeight="1">
      <c r="A24" s="43">
        <v>5272</v>
      </c>
      <c r="B24" s="44" t="s">
        <v>29</v>
      </c>
      <c r="C24" s="43">
        <v>907.21</v>
      </c>
      <c r="D24" s="43">
        <v>889.5</v>
      </c>
      <c r="E24" s="43" t="s">
        <v>8</v>
      </c>
      <c r="F24" s="45">
        <v>0.98050000000000004</v>
      </c>
    </row>
    <row r="25" spans="1:10">
      <c r="A25" s="1" t="s">
        <v>30</v>
      </c>
      <c r="C25" s="46"/>
      <c r="D25" s="47"/>
      <c r="E25" s="46"/>
    </row>
    <row r="33" spans="3:4">
      <c r="C33" s="16"/>
      <c r="D33" s="16"/>
    </row>
  </sheetData>
  <sheetProtection formatCells="0"/>
  <printOptions horizontalCentered="1"/>
  <pageMargins left="0.196850393700787" right="0.196850393700787" top="0.39370078740157499" bottom="0.19685039370078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arijalu rahman</cp:lastModifiedBy>
  <cp:lastPrinted>2023-03-19T14:04:00Z</cp:lastPrinted>
  <dcterms:created xsi:type="dcterms:W3CDTF">2020-03-17T02:08:00Z</dcterms:created>
  <dcterms:modified xsi:type="dcterms:W3CDTF">2025-08-20T00:59:25Z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FAD796CA27A0452DB9C2CB7FD9D02DDC_12</vt:lpwstr>
  </property>
  <property fmtid="{D5CDD505-2E9C-101B-9397-08002B2CF9AE}" pid="3" name="KSOProductBuildVer">
    <vt:lpwstr>1057-12.2.0.21931</vt:lpwstr>
  </property>
</Properties>
</file>