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1985" windowHeight="11460"/>
  </bookViews>
  <sheets>
    <sheet name="APBD" sheetId="1" r:id="rId1"/>
  </sheets>
  <definedNames>
    <definedName name="_xlnm.Print_Area" localSheetId="0">APBD!$A$1:$E$27</definedName>
  </definedNames>
  <calcPr calcId="144525"/>
</workbook>
</file>

<file path=xl/calcChain.xml><?xml version="1.0" encoding="utf-8"?>
<calcChain xmlns="http://schemas.openxmlformats.org/spreadsheetml/2006/main">
  <c r="C5" i="1" l="1"/>
  <c r="E6" i="1"/>
  <c r="D20" i="1"/>
  <c r="D19" i="1" l="1"/>
  <c r="C20" i="1"/>
  <c r="C18" i="1"/>
  <c r="E16" i="1"/>
  <c r="E11" i="1"/>
  <c r="C19" i="1" l="1"/>
  <c r="D10" i="1"/>
  <c r="D5" i="1"/>
  <c r="C10" i="1"/>
  <c r="E17" i="1" l="1"/>
  <c r="E12" i="1"/>
  <c r="E7" i="1"/>
  <c r="E8" i="1"/>
  <c r="D18" i="1" l="1"/>
  <c r="C14" i="1" l="1"/>
  <c r="E20" i="1" l="1"/>
  <c r="D14" i="1"/>
  <c r="E14" i="1" s="1"/>
  <c r="E19" i="1" l="1"/>
</calcChain>
</file>

<file path=xl/sharedStrings.xml><?xml version="1.0" encoding="utf-8"?>
<sst xmlns="http://schemas.openxmlformats.org/spreadsheetml/2006/main" count="56" uniqueCount="50">
  <si>
    <t>JENIS</t>
  </si>
  <si>
    <t>Pendapatan Asli Daerah</t>
  </si>
  <si>
    <t xml:space="preserve">Lain-Lain Pendapatan Daerah </t>
  </si>
  <si>
    <t>Belanja Tidak Langsung</t>
  </si>
  <si>
    <t>Belanja Langsung</t>
  </si>
  <si>
    <t xml:space="preserve"> </t>
  </si>
  <si>
    <t>Penerimaan Pembiayaan</t>
  </si>
  <si>
    <t>Pengeluaran Pembiayaan</t>
  </si>
  <si>
    <t>Satuan : Rupiah</t>
  </si>
  <si>
    <t>TARGET</t>
  </si>
  <si>
    <t>REALISASI</t>
  </si>
  <si>
    <t>%</t>
  </si>
  <si>
    <t>NO</t>
  </si>
  <si>
    <t>BELANJA</t>
  </si>
  <si>
    <t>SURPLUS / (DEFISIT)</t>
  </si>
  <si>
    <t>PEMBIAYAAN</t>
  </si>
  <si>
    <t>TOTAL  APBD</t>
  </si>
  <si>
    <t>PENDAPATAN DAERAH</t>
  </si>
  <si>
    <t>4.1</t>
  </si>
  <si>
    <t>4.2</t>
  </si>
  <si>
    <t>4.3</t>
  </si>
  <si>
    <t>5.1</t>
  </si>
  <si>
    <t>5.2</t>
  </si>
  <si>
    <t>6.1</t>
  </si>
  <si>
    <t>6.3</t>
  </si>
  <si>
    <t>Sisa Lebih Pembiayaan Anggaran Tahun Berkenaan</t>
  </si>
  <si>
    <t>PEMBIAYAAN NETTO</t>
  </si>
  <si>
    <t>Pendapatan Transfer</t>
  </si>
  <si>
    <t>Target dan Realisasi Anggaran, Pendapatan dan Belanja Daerah (APBD) Kota Bima, Tahun 2020</t>
  </si>
  <si>
    <t>APBD KOTA BIMA TAHUN 2020</t>
  </si>
  <si>
    <t>Sumber Data : Badan Pengelolaan Keuangan dan Aset Daerah Kota Bima, Tahun 2020</t>
  </si>
  <si>
    <t>TAHUN 2019</t>
  </si>
  <si>
    <t>TAHUN 2018</t>
  </si>
  <si>
    <t>TAHUN 2017</t>
  </si>
  <si>
    <t xml:space="preserve"> -   </t>
  </si>
  <si>
    <t>-</t>
  </si>
  <si>
    <t>TAHUN 2016</t>
  </si>
  <si>
    <t>TAHUN 2015</t>
  </si>
  <si>
    <t>664.534.169.774,50</t>
  </si>
  <si>
    <t>17.768.000.000,00</t>
  </si>
  <si>
    <t>401.844.478.289,78</t>
  </si>
  <si>
    <t>426.699.999.482,06</t>
  </si>
  <si>
    <t>47.323.115.263,44</t>
  </si>
  <si>
    <t>641.947.190.527,00</t>
  </si>
  <si>
    <t>5.330.400.000,00</t>
  </si>
  <si>
    <t>391.516.398.792,29</t>
  </si>
  <si>
    <t>390.646.685.842,44</t>
  </si>
  <si>
    <t>93.246.433.641,71</t>
  </si>
  <si>
    <t>1.000.000.000,00</t>
  </si>
  <si>
    <t>93.242.893.568,71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</si>
</sst>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54">
    <xf numFmtId="0" fontId="0" fillId="0" borderId="0" xfId="0"/>
    <xf numFmtId="0" fontId="0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9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43" fontId="5" fillId="0" borderId="0" xfId="1" quotePrefix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3" fontId="5" fillId="2" borderId="4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39" fontId="7" fillId="2" borderId="4" xfId="0" applyNumberFormat="1" applyFont="1" applyFill="1" applyBorder="1" applyAlignment="1">
      <alignment horizontal="center" vertical="center"/>
    </xf>
    <xf numFmtId="39" fontId="5" fillId="0" borderId="0" xfId="1" quotePrefix="1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3" borderId="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43" fontId="5" fillId="3" borderId="1" xfId="1" applyFont="1" applyFill="1" applyBorder="1" applyAlignment="1">
      <alignment vertical="center"/>
    </xf>
    <xf numFmtId="39" fontId="5" fillId="3" borderId="1" xfId="1" applyNumberFormat="1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horizontal="center" vertical="center"/>
    </xf>
    <xf numFmtId="39" fontId="6" fillId="0" borderId="0" xfId="0" applyNumberFormat="1" applyFont="1" applyFill="1" applyBorder="1" applyAlignment="1">
      <alignment horizontal="center" vertical="center"/>
    </xf>
    <xf numFmtId="39" fontId="6" fillId="0" borderId="0" xfId="1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39" fontId="5" fillId="0" borderId="0" xfId="1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 indent="1"/>
    </xf>
    <xf numFmtId="0" fontId="5" fillId="0" borderId="5" xfId="0" applyFont="1" applyFill="1" applyBorder="1" applyAlignment="1">
      <alignment horizontal="left" vertical="center" indent="1"/>
    </xf>
    <xf numFmtId="43" fontId="5" fillId="0" borderId="5" xfId="1" applyFont="1" applyFill="1" applyBorder="1" applyAlignment="1" applyProtection="1">
      <alignment vertical="center"/>
      <protection locked="0"/>
    </xf>
    <xf numFmtId="39" fontId="5" fillId="0" borderId="5" xfId="1" applyNumberFormat="1" applyFont="1" applyFill="1" applyBorder="1" applyAlignment="1">
      <alignment horizontal="center" vertical="center"/>
    </xf>
    <xf numFmtId="0" fontId="10" fillId="0" borderId="0" xfId="0" applyFont="1"/>
    <xf numFmtId="43" fontId="10" fillId="0" borderId="0" xfId="0" applyNumberFormat="1" applyFont="1"/>
    <xf numFmtId="0" fontId="0" fillId="0" borderId="0" xfId="0" applyFont="1" applyFill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4" fontId="0" fillId="0" borderId="0" xfId="0" applyNumberFormat="1" applyFont="1"/>
    <xf numFmtId="4" fontId="0" fillId="0" borderId="0" xfId="0" applyNumberFormat="1" applyFont="1" applyAlignment="1">
      <alignment horizontal="right"/>
    </xf>
    <xf numFmtId="0" fontId="4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4" fontId="4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/>
    </xf>
    <xf numFmtId="4" fontId="4" fillId="3" borderId="6" xfId="0" applyNumberFormat="1" applyFont="1" applyFill="1" applyBorder="1"/>
    <xf numFmtId="0" fontId="4" fillId="3" borderId="6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" fontId="0" fillId="3" borderId="5" xfId="0" applyNumberFormat="1" applyFont="1" applyFill="1" applyBorder="1" applyAlignment="1">
      <alignment horizont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Normal="86" zoomScaleSheetLayoutView="100" workbookViewId="0">
      <selection activeCell="F30" sqref="F30"/>
    </sheetView>
  </sheetViews>
  <sheetFormatPr defaultRowHeight="15" x14ac:dyDescent="0.25"/>
  <cols>
    <col min="1" max="1" width="7.7109375" style="1" customWidth="1"/>
    <col min="2" max="2" width="42.42578125" style="1" customWidth="1"/>
    <col min="3" max="3" width="22.28515625" style="1" customWidth="1"/>
    <col min="4" max="4" width="19.7109375" style="1" customWidth="1"/>
    <col min="5" max="5" width="11.85546875" style="1" customWidth="1"/>
    <col min="6" max="16384" width="9.140625" style="1"/>
  </cols>
  <sheetData>
    <row r="1" spans="1:5" x14ac:dyDescent="0.25">
      <c r="A1" s="4" t="s">
        <v>28</v>
      </c>
    </row>
    <row r="2" spans="1:5" x14ac:dyDescent="0.25">
      <c r="A2" s="3"/>
      <c r="E2" s="5" t="s">
        <v>8</v>
      </c>
    </row>
    <row r="3" spans="1:5" x14ac:dyDescent="0.25">
      <c r="A3" s="51" t="s">
        <v>12</v>
      </c>
      <c r="B3" s="49" t="s">
        <v>0</v>
      </c>
      <c r="C3" s="53" t="s">
        <v>29</v>
      </c>
      <c r="D3" s="53"/>
      <c r="E3" s="49" t="s">
        <v>11</v>
      </c>
    </row>
    <row r="4" spans="1:5" ht="15.75" thickBot="1" x14ac:dyDescent="0.3">
      <c r="A4" s="52"/>
      <c r="B4" s="50"/>
      <c r="C4" s="8" t="s">
        <v>9</v>
      </c>
      <c r="D4" s="8" t="s">
        <v>10</v>
      </c>
      <c r="E4" s="50"/>
    </row>
    <row r="5" spans="1:5" ht="18.75" customHeight="1" x14ac:dyDescent="0.25">
      <c r="A5" s="16">
        <v>4</v>
      </c>
      <c r="B5" s="6" t="s">
        <v>17</v>
      </c>
      <c r="C5" s="22">
        <f>C6+C7+C8</f>
        <v>736298044130.13</v>
      </c>
      <c r="D5" s="22">
        <f>D6+D7+D8</f>
        <v>694600705790.43994</v>
      </c>
      <c r="E5" s="23"/>
    </row>
    <row r="6" spans="1:5" ht="18.75" customHeight="1" x14ac:dyDescent="0.25">
      <c r="A6" s="17" t="s">
        <v>18</v>
      </c>
      <c r="B6" s="19" t="s">
        <v>1</v>
      </c>
      <c r="C6" s="37">
        <v>53995874355.629997</v>
      </c>
      <c r="D6" s="38" t="s">
        <v>42</v>
      </c>
      <c r="E6" s="24">
        <f>D6/C6*100%</f>
        <v>0.87642094564037287</v>
      </c>
    </row>
    <row r="7" spans="1:5" ht="18.75" customHeight="1" x14ac:dyDescent="0.25">
      <c r="A7" s="17" t="s">
        <v>19</v>
      </c>
      <c r="B7" s="19" t="s">
        <v>27</v>
      </c>
      <c r="C7" s="38" t="s">
        <v>38</v>
      </c>
      <c r="D7" s="38" t="s">
        <v>43</v>
      </c>
      <c r="E7" s="24">
        <f t="shared" ref="E7:E8" si="0">D7/C7*100%</f>
        <v>0.96601080836044206</v>
      </c>
    </row>
    <row r="8" spans="1:5" ht="18.75" customHeight="1" x14ac:dyDescent="0.25">
      <c r="A8" s="17" t="s">
        <v>20</v>
      </c>
      <c r="B8" s="19" t="s">
        <v>2</v>
      </c>
      <c r="C8" s="38" t="s">
        <v>39</v>
      </c>
      <c r="D8" s="38" t="s">
        <v>44</v>
      </c>
      <c r="E8" s="24">
        <f t="shared" si="0"/>
        <v>0.3</v>
      </c>
    </row>
    <row r="9" spans="1:5" ht="5.0999999999999996" customHeight="1" x14ac:dyDescent="0.25">
      <c r="A9" s="17"/>
      <c r="B9" s="14"/>
      <c r="C9" s="26"/>
      <c r="D9" s="26"/>
      <c r="E9" s="25"/>
    </row>
    <row r="10" spans="1:5" ht="18.75" customHeight="1" x14ac:dyDescent="0.25">
      <c r="A10" s="16">
        <v>5</v>
      </c>
      <c r="B10" s="6" t="s">
        <v>13</v>
      </c>
      <c r="C10" s="7">
        <f>C11+C12</f>
        <v>828544477771.84009</v>
      </c>
      <c r="D10" s="7">
        <f>D11+D12</f>
        <v>782163084634.72998</v>
      </c>
      <c r="E10" s="13"/>
    </row>
    <row r="11" spans="1:5" ht="18.75" customHeight="1" x14ac:dyDescent="0.25">
      <c r="A11" s="17" t="s">
        <v>21</v>
      </c>
      <c r="B11" s="19" t="s">
        <v>3</v>
      </c>
      <c r="C11" s="38" t="s">
        <v>40</v>
      </c>
      <c r="D11" s="38" t="s">
        <v>45</v>
      </c>
      <c r="E11" s="24">
        <f>D11/C11*100%</f>
        <v>0.97429831674819678</v>
      </c>
    </row>
    <row r="12" spans="1:5" ht="18.75" customHeight="1" x14ac:dyDescent="0.25">
      <c r="A12" s="17" t="s">
        <v>22</v>
      </c>
      <c r="B12" s="19" t="s">
        <v>4</v>
      </c>
      <c r="C12" s="38" t="s">
        <v>41</v>
      </c>
      <c r="D12" s="38" t="s">
        <v>46</v>
      </c>
      <c r="E12" s="24">
        <f t="shared" ref="E12" si="1">D12/C12*100%</f>
        <v>0.91550664709776775</v>
      </c>
    </row>
    <row r="13" spans="1:5" ht="21.75" customHeight="1" x14ac:dyDescent="0.25">
      <c r="A13" s="17"/>
      <c r="B13" s="14"/>
      <c r="C13" s="26"/>
      <c r="D13" s="38"/>
      <c r="E13" s="25"/>
    </row>
    <row r="14" spans="1:5" ht="18.75" customHeight="1" thickBot="1" x14ac:dyDescent="0.3">
      <c r="A14" s="18"/>
      <c r="B14" s="15" t="s">
        <v>14</v>
      </c>
      <c r="C14" s="20">
        <f>C5-C10</f>
        <v>-92246433641.710083</v>
      </c>
      <c r="D14" s="20">
        <f>D5-D10</f>
        <v>-87562378844.290039</v>
      </c>
      <c r="E14" s="21">
        <f>IF(OR(SUM(C14)=0,SUM(D14)=0),"-",D14/C14*100)</f>
        <v>94.922237519107625</v>
      </c>
    </row>
    <row r="15" spans="1:5" ht="18.75" customHeight="1" x14ac:dyDescent="0.25">
      <c r="A15" s="17">
        <v>6</v>
      </c>
      <c r="B15" s="6" t="s">
        <v>15</v>
      </c>
      <c r="C15" s="27" t="s">
        <v>5</v>
      </c>
      <c r="D15" s="27"/>
      <c r="E15" s="28"/>
    </row>
    <row r="16" spans="1:5" ht="18.75" customHeight="1" x14ac:dyDescent="0.25">
      <c r="A16" s="17" t="s">
        <v>23</v>
      </c>
      <c r="B16" s="19" t="s">
        <v>6</v>
      </c>
      <c r="C16" s="38" t="s">
        <v>47</v>
      </c>
      <c r="D16" s="38" t="s">
        <v>49</v>
      </c>
      <c r="E16" s="24">
        <f>D16/C16*100%</f>
        <v>0.99996203529870531</v>
      </c>
    </row>
    <row r="17" spans="1:5" ht="18.75" customHeight="1" x14ac:dyDescent="0.25">
      <c r="A17" s="17" t="s">
        <v>24</v>
      </c>
      <c r="B17" s="19" t="s">
        <v>7</v>
      </c>
      <c r="C17" s="38" t="s">
        <v>48</v>
      </c>
      <c r="D17" s="38" t="s">
        <v>48</v>
      </c>
      <c r="E17" s="24">
        <f t="shared" ref="E17" si="2">D17/C17*100%</f>
        <v>1</v>
      </c>
    </row>
    <row r="18" spans="1:5" ht="18.75" customHeight="1" x14ac:dyDescent="0.25">
      <c r="A18" s="29"/>
      <c r="B18" s="30" t="s">
        <v>26</v>
      </c>
      <c r="C18" s="31">
        <f>C16-C17</f>
        <v>92246433641.710007</v>
      </c>
      <c r="D18" s="31">
        <f>D16-D17</f>
        <v>92242893568.710007</v>
      </c>
      <c r="E18" s="32"/>
    </row>
    <row r="19" spans="1:5" ht="18.75" customHeight="1" x14ac:dyDescent="0.25">
      <c r="A19" s="17" t="s">
        <v>24</v>
      </c>
      <c r="B19" s="19" t="s">
        <v>25</v>
      </c>
      <c r="C19" s="27">
        <f>C14+C18</f>
        <v>0</v>
      </c>
      <c r="D19" s="27">
        <f>D14+D18</f>
        <v>4680514724.4199677</v>
      </c>
      <c r="E19" s="25" t="str">
        <f t="shared" ref="E19" si="3">IF(OR(SUM(C19)=0,SUM(D19)=0),"-",D19/C19*100)</f>
        <v>-</v>
      </c>
    </row>
    <row r="20" spans="1:5" s="10" customFormat="1" ht="18.75" customHeight="1" thickBot="1" x14ac:dyDescent="0.3">
      <c r="A20" s="11"/>
      <c r="B20" s="36" t="s">
        <v>16</v>
      </c>
      <c r="C20" s="9">
        <f>(SUM(C5,C16))</f>
        <v>736298044130.13</v>
      </c>
      <c r="D20" s="9">
        <f>(SUM(D10,D17))</f>
        <v>782163084634.72998</v>
      </c>
      <c r="E20" s="12">
        <f>IF(OR(SUM(C20)=0,SUM(D20)=0),"-",D20/C20*100)</f>
        <v>106.22914061367436</v>
      </c>
    </row>
    <row r="21" spans="1:5" s="35" customFormat="1" ht="18.75" customHeight="1" thickTop="1" x14ac:dyDescent="0.25">
      <c r="A21" s="39"/>
      <c r="B21" s="40" t="s">
        <v>31</v>
      </c>
      <c r="C21" s="41">
        <v>907205991381.84998</v>
      </c>
      <c r="D21" s="41">
        <v>889501011607.40002</v>
      </c>
      <c r="E21" s="42">
        <v>98.05</v>
      </c>
    </row>
    <row r="22" spans="1:5" s="35" customFormat="1" ht="18.75" customHeight="1" x14ac:dyDescent="0.25">
      <c r="A22" s="43"/>
      <c r="B22" s="44" t="s">
        <v>32</v>
      </c>
      <c r="C22" s="41">
        <v>997464255069.71997</v>
      </c>
      <c r="D22" s="41">
        <v>968528989401.33997</v>
      </c>
      <c r="E22" s="42">
        <v>97.1</v>
      </c>
    </row>
    <row r="23" spans="1:5" s="35" customFormat="1" ht="18.75" customHeight="1" x14ac:dyDescent="0.25">
      <c r="A23" s="43"/>
      <c r="B23" s="44" t="s">
        <v>33</v>
      </c>
      <c r="C23" s="41">
        <v>825286774556.34998</v>
      </c>
      <c r="D23" s="42" t="s">
        <v>34</v>
      </c>
      <c r="E23" s="42" t="s">
        <v>35</v>
      </c>
    </row>
    <row r="24" spans="1:5" s="35" customFormat="1" ht="18.75" customHeight="1" x14ac:dyDescent="0.25">
      <c r="A24" s="43"/>
      <c r="B24" s="44" t="s">
        <v>36</v>
      </c>
      <c r="C24" s="41">
        <v>808503574275.07996</v>
      </c>
      <c r="D24" s="42" t="s">
        <v>34</v>
      </c>
      <c r="E24" s="42" t="s">
        <v>35</v>
      </c>
    </row>
    <row r="25" spans="1:5" s="35" customFormat="1" ht="18.75" customHeight="1" thickBot="1" x14ac:dyDescent="0.3">
      <c r="A25" s="45"/>
      <c r="B25" s="46" t="s">
        <v>37</v>
      </c>
      <c r="C25" s="47">
        <v>754815387101.63</v>
      </c>
      <c r="D25" s="48" t="s">
        <v>34</v>
      </c>
      <c r="E25" s="48" t="s">
        <v>35</v>
      </c>
    </row>
    <row r="26" spans="1:5" ht="15.75" thickTop="1" x14ac:dyDescent="0.25">
      <c r="A26" s="2" t="s">
        <v>30</v>
      </c>
      <c r="C26" s="33"/>
      <c r="D26" s="34"/>
      <c r="E26" s="33"/>
    </row>
    <row r="34" spans="3:4" x14ac:dyDescent="0.25">
      <c r="C34" s="37"/>
      <c r="D34" s="37"/>
    </row>
  </sheetData>
  <mergeCells count="4">
    <mergeCell ref="B3:B4"/>
    <mergeCell ref="A3:A4"/>
    <mergeCell ref="E3:E4"/>
    <mergeCell ref="C3:D3"/>
  </mergeCells>
  <pageMargins left="0.19685039370078741" right="0.19685039370078741" top="0.39370078740157483" bottom="0.19685039370078741" header="0.31496062992125984" footer="0.31496062992125984"/>
  <pageSetup paperSize="256" scale="99" orientation="portrait" r:id="rId1"/>
  <ignoredErrors>
    <ignoredError sqref="D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2022-06-29T03:41:24Z</dcterms:modified>
</cp:coreProperties>
</file>