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APBD" sheetId="1" r:id="rId1"/>
  </sheets>
  <definedNames>
    <definedName name="_xlnm.Print_Area" localSheetId="0">APBD!$B$1:$G$21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7" i="1" l="1"/>
  <c r="D17" i="1"/>
  <c r="G16" i="1"/>
  <c r="G15" i="1"/>
  <c r="E13" i="1"/>
  <c r="E18" i="1" s="1"/>
  <c r="G12" i="1"/>
  <c r="G11" i="1"/>
  <c r="G10" i="1"/>
  <c r="G9" i="1"/>
  <c r="E8" i="1"/>
  <c r="E19" i="1" s="1"/>
  <c r="D8" i="1"/>
  <c r="G8" i="1" s="1"/>
  <c r="G6" i="1"/>
  <c r="G5" i="1"/>
  <c r="G4" i="1"/>
  <c r="E3" i="1"/>
  <c r="D3" i="1"/>
  <c r="D19" i="1" s="1"/>
  <c r="G3" i="1" l="1"/>
  <c r="D13" i="1"/>
  <c r="D18" i="1" l="1"/>
  <c r="G18" i="1" s="1"/>
  <c r="G13" i="1"/>
</calcChain>
</file>

<file path=xl/sharedStrings.xml><?xml version="1.0" encoding="utf-8"?>
<sst xmlns="http://schemas.openxmlformats.org/spreadsheetml/2006/main" count="39" uniqueCount="26">
  <si>
    <t>Target dan Realisasi Anggaran, Pendapatan dan Belanja Daerah (APBD) Kota Bima
Tahun 2022</t>
  </si>
  <si>
    <t>NO</t>
  </si>
  <si>
    <t>U R A I A N</t>
  </si>
  <si>
    <t>TARGET</t>
  </si>
  <si>
    <t>REALISASI</t>
  </si>
  <si>
    <t>SATUAN</t>
  </si>
  <si>
    <t>% REALISASI</t>
  </si>
  <si>
    <t>PENDAPATAN DAERAH</t>
  </si>
  <si>
    <t>Miliar Rupiah</t>
  </si>
  <si>
    <t>Pendapatan Asli Daerah</t>
  </si>
  <si>
    <t>Pendapatan Transfer</t>
  </si>
  <si>
    <t xml:space="preserve">Lain-Lain Pendapatan Daerah </t>
  </si>
  <si>
    <t>BELANJA DAERAH</t>
  </si>
  <si>
    <t>Belanja Operasi</t>
  </si>
  <si>
    <t>Belanja Modal</t>
  </si>
  <si>
    <t>Belanja Tidak Terduga</t>
  </si>
  <si>
    <t>Belanja Transfer</t>
  </si>
  <si>
    <t>SURPLUS / (DEFISIT)</t>
  </si>
  <si>
    <t>PEMBIAYAAN</t>
  </si>
  <si>
    <t xml:space="preserve"> </t>
  </si>
  <si>
    <t>Penerimaan Pembiayaan</t>
  </si>
  <si>
    <t>Pengeluaran Pembiayaan</t>
  </si>
  <si>
    <t>PEMBIAYAAN NETTO</t>
  </si>
  <si>
    <t>Sisa Lebih Pembiayaan Anggaran Tahun Berkenaan</t>
  </si>
  <si>
    <t>TOTAL  APBD</t>
  </si>
  <si>
    <t>Sumber Data : Badan Pengelolaan Keuangan dan Aset Daerah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</si>
</sst>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\-??_);_(@_)"/>
    <numFmt numFmtId="165" formatCode="#,##0.00_);\(#,##0.00\)"/>
    <numFmt numFmtId="166" formatCode="_(* #,##0_);_(* \(#,##0\);_(* \-_);_(@_)"/>
    <numFmt numFmtId="167" formatCode="_(* #,##0.00_);_(* \(#,##0.00\);_(* \-_);_(@_)"/>
    <numFmt numFmtId="168" formatCode="0.000000000000000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0" fillId="0" borderId="0" applyBorder="0" applyProtection="0"/>
    <xf numFmtId="164" fontId="10" fillId="0" borderId="0" applyBorder="0" applyProtection="0"/>
    <xf numFmtId="0" fontId="10" fillId="0" borderId="0" applyProtection="0"/>
    <xf numFmtId="0" fontId="10" fillId="0" borderId="0"/>
    <xf numFmtId="166" fontId="10" fillId="0" borderId="0" applyBorder="0" applyProtection="0"/>
  </cellStyleXfs>
  <cellXfs count="4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165" fontId="7" fillId="0" borderId="0" xfId="0" applyNumberFormat="1" applyFont="1" applyBorder="1" applyAlignment="1" applyProtection="1">
      <alignment horizontal="center" vertical="center"/>
    </xf>
    <xf numFmtId="165" fontId="8" fillId="0" borderId="0" xfId="0" applyNumberFormat="1" applyFont="1" applyBorder="1" applyAlignment="1" applyProtection="1">
      <alignment horizontal="center" vertical="center"/>
      <protection locked="0"/>
    </xf>
    <xf numFmtId="10" fontId="1" fillId="0" borderId="0" xfId="1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 indent="1"/>
      <protection locked="0"/>
    </xf>
    <xf numFmtId="165" fontId="2" fillId="0" borderId="0" xfId="0" applyNumberFormat="1" applyFont="1" applyBorder="1" applyAlignment="1" applyProtection="1">
      <alignment horizontal="center" vertical="center"/>
      <protection locked="0"/>
    </xf>
    <xf numFmtId="166" fontId="1" fillId="0" borderId="0" xfId="5" applyFont="1" applyBorder="1" applyAlignment="1" applyProtection="1">
      <alignment vertical="center"/>
      <protection locked="0"/>
    </xf>
    <xf numFmtId="167" fontId="1" fillId="0" borderId="0" xfId="5" applyNumberFormat="1" applyFont="1" applyBorder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165" fontId="7" fillId="0" borderId="0" xfId="2" applyNumberFormat="1" applyFont="1" applyBorder="1" applyAlignment="1" applyProtection="1">
      <alignment horizontal="center" vertical="center"/>
    </xf>
    <xf numFmtId="165" fontId="8" fillId="0" borderId="0" xfId="2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right" vertical="center"/>
      <protection locked="0"/>
    </xf>
    <xf numFmtId="165" fontId="7" fillId="2" borderId="3" xfId="2" applyNumberFormat="1" applyFont="1" applyFill="1" applyBorder="1" applyAlignment="1" applyProtection="1">
      <alignment horizontal="center" vertical="center"/>
    </xf>
    <xf numFmtId="165" fontId="8" fillId="2" borderId="3" xfId="2" applyNumberFormat="1" applyFont="1" applyFill="1" applyBorder="1" applyAlignment="1" applyProtection="1">
      <alignment horizontal="center" vertical="center"/>
      <protection locked="0"/>
    </xf>
    <xf numFmtId="10" fontId="1" fillId="2" borderId="3" xfId="1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165" fontId="7" fillId="0" borderId="0" xfId="2" applyNumberFormat="1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165" fontId="7" fillId="2" borderId="4" xfId="2" applyNumberFormat="1" applyFont="1" applyFill="1" applyBorder="1" applyAlignment="1" applyProtection="1">
      <alignment horizontal="center" vertical="center"/>
    </xf>
    <xf numFmtId="165" fontId="7" fillId="2" borderId="4" xfId="2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4" fontId="7" fillId="2" borderId="2" xfId="0" applyNumberFormat="1" applyFont="1" applyFill="1" applyBorder="1" applyAlignment="1" applyProtection="1">
      <alignment horizontal="center" vertical="center"/>
    </xf>
    <xf numFmtId="165" fontId="7" fillId="2" borderId="2" xfId="0" applyNumberFormat="1" applyFont="1" applyFill="1" applyBorder="1" applyAlignment="1" applyProtection="1">
      <alignment horizontal="center" vertical="center"/>
      <protection locked="0"/>
    </xf>
    <xf numFmtId="4" fontId="1" fillId="2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8" fontId="1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</cellXfs>
  <cellStyles count="6">
    <cellStyle name="Comma 2" xfId="2"/>
    <cellStyle name="Excel Built-in Comma [0]" xfId="5"/>
    <cellStyle name="Normal" xfId="0" builtinId="0"/>
    <cellStyle name="Normal 2" xfId="3"/>
    <cellStyle name="Normal 3" xfId="4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showGridLines="0" tabSelected="1" view="pageBreakPreview" zoomScaleNormal="86" workbookViewId="0">
      <selection activeCell="B20" sqref="B20"/>
    </sheetView>
  </sheetViews>
  <sheetFormatPr defaultColWidth="9" defaultRowHeight="12.75" x14ac:dyDescent="0.25"/>
  <cols>
    <col min="1" max="1" width="9" style="1"/>
    <col min="2" max="2" width="6" style="1" customWidth="1"/>
    <col min="3" max="3" width="27.140625" style="1" customWidth="1"/>
    <col min="4" max="5" width="16.140625" style="2" customWidth="1"/>
    <col min="6" max="6" width="12.85546875" style="1" customWidth="1"/>
    <col min="7" max="7" width="11" style="1" customWidth="1"/>
    <col min="8" max="10" width="16.28515625" style="1" customWidth="1"/>
    <col min="11" max="16384" width="9" style="1"/>
  </cols>
  <sheetData>
    <row r="1" spans="2:10" ht="39" customHeight="1" x14ac:dyDescent="0.25">
      <c r="B1" s="44" t="s">
        <v>0</v>
      </c>
      <c r="C1" s="44"/>
      <c r="D1" s="44"/>
      <c r="E1" s="44"/>
      <c r="F1" s="44"/>
      <c r="G1" s="44"/>
    </row>
    <row r="2" spans="2:10" ht="27.75" customHeight="1" x14ac:dyDescent="0.25">
      <c r="B2" s="3" t="s">
        <v>1</v>
      </c>
      <c r="C2" s="4" t="s">
        <v>2</v>
      </c>
      <c r="D2" s="5" t="s">
        <v>3</v>
      </c>
      <c r="E2" s="5" t="s">
        <v>4</v>
      </c>
      <c r="F2" s="4" t="s">
        <v>5</v>
      </c>
      <c r="G2" s="6" t="s">
        <v>6</v>
      </c>
    </row>
    <row r="3" spans="2:10" ht="18.75" customHeight="1" x14ac:dyDescent="0.25">
      <c r="B3" s="7">
        <v>1</v>
      </c>
      <c r="C3" s="8" t="s">
        <v>7</v>
      </c>
      <c r="D3" s="9">
        <f>IF(COUNT(D4:D6)=0,"",SUM(D4:D6))</f>
        <v>786130956782</v>
      </c>
      <c r="E3" s="9">
        <f>IF(COUNT(E4:E6)=0,"",SUM(E4:E6))</f>
        <v>805811256060.21997</v>
      </c>
      <c r="F3" s="10" t="s">
        <v>8</v>
      </c>
      <c r="G3" s="11">
        <f>IF(COUNT(D3,E3)=0,"",IF(OR(SUM(D3)=0,SUM(E3)=0),0,E3/D3))</f>
        <v>1.025034377680254</v>
      </c>
    </row>
    <row r="4" spans="2:10" ht="18.75" customHeight="1" x14ac:dyDescent="0.25">
      <c r="B4" s="12"/>
      <c r="C4" s="13" t="s">
        <v>9</v>
      </c>
      <c r="D4" s="14">
        <v>68087667058</v>
      </c>
      <c r="E4" s="14">
        <v>57359469008.220001</v>
      </c>
      <c r="F4" s="10" t="s">
        <v>8</v>
      </c>
      <c r="G4" s="11">
        <f>IF(COUNT(D4,E4)=0,"",IF(OR(SUM(D4)=0,SUM(E4)=0),0,E4/D4))</f>
        <v>0.84243551713056553</v>
      </c>
      <c r="H4" s="15"/>
      <c r="I4" s="16"/>
      <c r="J4" s="16"/>
    </row>
    <row r="5" spans="2:10" ht="18.75" customHeight="1" x14ac:dyDescent="0.25">
      <c r="B5" s="12"/>
      <c r="C5" s="13" t="s">
        <v>10</v>
      </c>
      <c r="D5" s="14">
        <v>718043289724</v>
      </c>
      <c r="E5" s="14">
        <v>748451787052</v>
      </c>
      <c r="F5" s="10" t="s">
        <v>8</v>
      </c>
      <c r="G5" s="11">
        <f>IF(COUNT(D5,E5)=0,"",IF(OR(SUM(D5)=0,SUM(E5)=0),0,E5/D5))</f>
        <v>1.0423491142709354</v>
      </c>
      <c r="H5" s="15"/>
      <c r="I5" s="15"/>
    </row>
    <row r="6" spans="2:10" ht="18.75" customHeight="1" x14ac:dyDescent="0.25">
      <c r="B6" s="12"/>
      <c r="C6" s="13" t="s">
        <v>11</v>
      </c>
      <c r="D6" s="14">
        <v>0</v>
      </c>
      <c r="E6" s="14">
        <v>0</v>
      </c>
      <c r="F6" s="10" t="s">
        <v>8</v>
      </c>
      <c r="G6" s="11">
        <f>IF(COUNT(D6,E6)=0,"",IF(OR(SUM(D6)=0,SUM(E6)=0),0,E6/D6))</f>
        <v>0</v>
      </c>
      <c r="H6" s="15"/>
      <c r="I6" s="15"/>
    </row>
    <row r="7" spans="2:10" ht="8.25" customHeight="1" x14ac:dyDescent="0.25">
      <c r="B7" s="12"/>
      <c r="C7" s="13"/>
      <c r="D7" s="14"/>
      <c r="E7" s="14"/>
      <c r="F7" s="10"/>
      <c r="G7" s="17"/>
      <c r="H7" s="15"/>
      <c r="I7" s="15"/>
    </row>
    <row r="8" spans="2:10" ht="18.75" customHeight="1" x14ac:dyDescent="0.25">
      <c r="B8" s="7">
        <v>2</v>
      </c>
      <c r="C8" s="8" t="s">
        <v>12</v>
      </c>
      <c r="D8" s="18">
        <f>IF(COUNT(D9:D12)=0,"",SUM(D9:D12))</f>
        <v>806099136615</v>
      </c>
      <c r="E8" s="18">
        <f>IF(COUNT(E9:E12)=0,"",SUM(E9:E12))</f>
        <v>749196056304.72998</v>
      </c>
      <c r="F8" s="19" t="s">
        <v>8</v>
      </c>
      <c r="G8" s="11">
        <f t="shared" ref="G8:G13" si="0">IF(COUNT(D8,E8)=0,"",IF(OR(SUM(D8)=0,SUM(E8)=0),0,E8/D8))</f>
        <v>0.9294093273077807</v>
      </c>
      <c r="H8" s="15"/>
      <c r="I8" s="15"/>
    </row>
    <row r="9" spans="2:10" ht="18.75" customHeight="1" x14ac:dyDescent="0.25">
      <c r="B9" s="12"/>
      <c r="C9" s="13" t="s">
        <v>13</v>
      </c>
      <c r="D9" s="14">
        <v>646803491625</v>
      </c>
      <c r="E9" s="14">
        <v>594440854017</v>
      </c>
      <c r="F9" s="10" t="s">
        <v>8</v>
      </c>
      <c r="G9" s="11">
        <f t="shared" si="0"/>
        <v>0.91904397813863614</v>
      </c>
      <c r="H9" s="15"/>
      <c r="I9" s="15"/>
    </row>
    <row r="10" spans="2:10" ht="18.75" customHeight="1" x14ac:dyDescent="0.25">
      <c r="B10" s="12"/>
      <c r="C10" s="13" t="s">
        <v>14</v>
      </c>
      <c r="D10" s="14">
        <v>156536638651</v>
      </c>
      <c r="E10" s="14">
        <v>153809784287.73001</v>
      </c>
      <c r="F10" s="10" t="s">
        <v>8</v>
      </c>
      <c r="G10" s="11">
        <f t="shared" si="0"/>
        <v>0.98258008868230817</v>
      </c>
    </row>
    <row r="11" spans="2:10" ht="18.75" customHeight="1" x14ac:dyDescent="0.25">
      <c r="B11" s="12"/>
      <c r="C11" s="13" t="s">
        <v>15</v>
      </c>
      <c r="D11" s="14">
        <v>2759006339</v>
      </c>
      <c r="E11" s="14">
        <v>945418000</v>
      </c>
      <c r="F11" s="10" t="s">
        <v>8</v>
      </c>
      <c r="G11" s="11">
        <f t="shared" si="0"/>
        <v>0.34266612100016636</v>
      </c>
    </row>
    <row r="12" spans="2:10" ht="18.75" customHeight="1" x14ac:dyDescent="0.25">
      <c r="B12" s="12"/>
      <c r="C12" s="13" t="s">
        <v>16</v>
      </c>
      <c r="D12" s="14">
        <v>0</v>
      </c>
      <c r="E12" s="14">
        <v>0</v>
      </c>
      <c r="F12" s="10" t="s">
        <v>8</v>
      </c>
      <c r="G12" s="11">
        <f t="shared" si="0"/>
        <v>0</v>
      </c>
      <c r="H12" s="20"/>
      <c r="I12" s="20"/>
    </row>
    <row r="13" spans="2:10" ht="22.5" customHeight="1" x14ac:dyDescent="0.25">
      <c r="B13" s="21"/>
      <c r="C13" s="22" t="s">
        <v>17</v>
      </c>
      <c r="D13" s="23">
        <f>IF(COUNT(D3,D8)=0,"",IF(AND(SUM(D3)=0,SUM(D8)=0),0,SUM(D3)-SUM(D8)))</f>
        <v>-19968179833</v>
      </c>
      <c r="E13" s="23">
        <f>IF(COUNT(E3,E8)=0,"",IF(AND(SUM(E3)=0,SUM(E8)=0),0,SUM(E3)-SUM(E8)))</f>
        <v>56615199755.48999</v>
      </c>
      <c r="F13" s="24" t="s">
        <v>8</v>
      </c>
      <c r="G13" s="25">
        <f t="shared" si="0"/>
        <v>-2.8352709274946557</v>
      </c>
      <c r="H13" s="20"/>
      <c r="I13" s="20"/>
    </row>
    <row r="14" spans="2:10" ht="18.75" customHeight="1" x14ac:dyDescent="0.25">
      <c r="B14" s="26">
        <v>3</v>
      </c>
      <c r="C14" s="8" t="s">
        <v>18</v>
      </c>
      <c r="D14" s="27" t="s">
        <v>19</v>
      </c>
      <c r="E14" s="27"/>
      <c r="F14" s="19"/>
      <c r="G14" s="17"/>
      <c r="H14" s="20"/>
      <c r="I14" s="20"/>
    </row>
    <row r="15" spans="2:10" ht="18.75" customHeight="1" x14ac:dyDescent="0.25">
      <c r="B15" s="12"/>
      <c r="C15" s="13" t="s">
        <v>20</v>
      </c>
      <c r="D15" s="14">
        <v>21968179833</v>
      </c>
      <c r="E15" s="14">
        <v>21967826874.18</v>
      </c>
      <c r="F15" s="10" t="s">
        <v>8</v>
      </c>
      <c r="G15" s="11">
        <f>IF(COUNT(D15,E15)=0,"",IF(OR(SUM(D15)=0,SUM(E15)=0),0,E15/D15))</f>
        <v>0.99998393317868473</v>
      </c>
      <c r="H15" s="20"/>
      <c r="I15" s="20"/>
    </row>
    <row r="16" spans="2:10" ht="18.75" customHeight="1" x14ac:dyDescent="0.25">
      <c r="B16" s="12"/>
      <c r="C16" s="13" t="s">
        <v>21</v>
      </c>
      <c r="D16" s="14">
        <v>2000000000</v>
      </c>
      <c r="E16" s="14">
        <v>2000000000</v>
      </c>
      <c r="F16" s="10" t="s">
        <v>8</v>
      </c>
      <c r="G16" s="11">
        <f>IF(COUNT(D16,E16)=0,"",IF(OR(SUM(D16)=0,SUM(E16)=0),0,E16/D16))</f>
        <v>1</v>
      </c>
      <c r="H16" s="20"/>
      <c r="I16" s="20"/>
    </row>
    <row r="17" spans="2:9" ht="18.75" customHeight="1" x14ac:dyDescent="0.25">
      <c r="B17" s="28"/>
      <c r="C17" s="29" t="s">
        <v>22</v>
      </c>
      <c r="D17" s="30">
        <f>IF(COUNT(D15,D16)=0,"",IF(AND(SUM(D15)=0,SUM(D16)=0),0,SUM(D15)-SUM(D16)))</f>
        <v>19968179833</v>
      </c>
      <c r="E17" s="30">
        <f>IF(COUNT(E15,E16)=0,"",IF(AND(SUM(E15)=0,SUM(E16)=0),0,SUM(E15)-SUM(E16)))</f>
        <v>19967826874.18</v>
      </c>
      <c r="F17" s="31"/>
      <c r="G17" s="32"/>
      <c r="H17" s="20"/>
      <c r="I17" s="20"/>
    </row>
    <row r="18" spans="2:9" ht="31.5" customHeight="1" x14ac:dyDescent="0.25">
      <c r="B18" s="26">
        <v>4</v>
      </c>
      <c r="C18" s="33" t="s">
        <v>23</v>
      </c>
      <c r="D18" s="18">
        <f>IF(COUNT(D13,D17)=0,"",IF(AND(SUM(D13)=0,SUM(D17)=0),0,SUM(D13)+SUM(D17)))</f>
        <v>0</v>
      </c>
      <c r="E18" s="18">
        <f>IF(COUNT(E13,E17)=0,"",IF(AND(SUM(E13)=0,SUM(E17)=0),0,SUM(E13)+SUM(E17)))</f>
        <v>76583026629.669983</v>
      </c>
      <c r="F18" s="19" t="s">
        <v>8</v>
      </c>
      <c r="G18" s="11">
        <f>IF(COUNT(D18,E18)=0,"",IF(OR(SUM(D18)=0,SUM(E18)=0),0,E18/D18))</f>
        <v>0</v>
      </c>
      <c r="H18" s="20"/>
      <c r="I18" s="20"/>
    </row>
    <row r="19" spans="2:9" ht="21.75" customHeight="1" x14ac:dyDescent="0.25">
      <c r="B19" s="34"/>
      <c r="C19" s="35" t="s">
        <v>24</v>
      </c>
      <c r="D19" s="36">
        <f>IF(COUNT(D3,D15)=0,"",IF(AND(SUM(D3)=0,SUM(D15)=0),0,SUM(D3)+SUM(D15)))</f>
        <v>808099136615</v>
      </c>
      <c r="E19" s="36">
        <f>IF(COUNT(E8,E16)=0,"",IF(AND(SUM(E8)=0,SUM(E16)=0),0,SUM(E8)+SUM(E16)))</f>
        <v>751196056304.72998</v>
      </c>
      <c r="F19" s="37" t="s">
        <v>8</v>
      </c>
      <c r="G19" s="38"/>
    </row>
    <row r="20" spans="2:9" x14ac:dyDescent="0.25">
      <c r="B20" s="1" t="s">
        <v>25</v>
      </c>
      <c r="D20" s="39"/>
      <c r="E20" s="40"/>
      <c r="F20" s="41"/>
    </row>
    <row r="21" spans="2:9" x14ac:dyDescent="0.25">
      <c r="F21" s="42"/>
    </row>
    <row r="28" spans="2:9" x14ac:dyDescent="0.25">
      <c r="D28" s="43"/>
      <c r="E28" s="43"/>
    </row>
  </sheetData>
  <sheetProtection password="C653" sheet="1" objects="1" scenarios="1" formatCells="0"/>
  <mergeCells count="1">
    <mergeCell ref="B1:G1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BIDANG SEKTORAL DSD</dc:creator>
  <dc:description/>
  <cp:lastModifiedBy>ilham mbojo</cp:lastModifiedBy>
  <cp:revision>2</cp:revision>
  <cp:lastPrinted>2023-03-19T14:04:59Z</cp:lastPrinted>
  <dcterms:created xsi:type="dcterms:W3CDTF">2020-03-17T02:08:41Z</dcterms:created>
  <dcterms:modified xsi:type="dcterms:W3CDTF">2023-08-03T03:45:45Z</dcterms:modified>
  <dc:language>en-US</dc:language>
</cp:coreProperties>
</file>