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013E1A4E-8B1E-4D55-BF20-6CB0E591E5D0}" xr6:coauthVersionLast="47" xr6:coauthVersionMax="47" xr10:uidLastSave="{00000000-0000-0000-0000-000000000000}"/>
  <bookViews>
    <workbookView xWindow="11376" yWindow="60" windowWidth="11688" windowHeight="12204" xr2:uid="{00000000-000D-0000-FFFF-FFFF00000000}"/>
  </bookViews>
  <sheets>
    <sheet name="APBD" sheetId="1" r:id="rId1"/>
  </sheets>
  <definedNames>
    <definedName name="_xlnm.Print_Area" localSheetId="0">APBD!$B$1:$G$25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12" i="1"/>
  <c r="G16" i="1" l="1"/>
  <c r="G15" i="1"/>
  <c r="G11" i="1"/>
  <c r="G10" i="1"/>
  <c r="G9" i="1"/>
  <c r="G6" i="1"/>
  <c r="G5" i="1"/>
  <c r="G4" i="1"/>
  <c r="D8" i="1" l="1"/>
  <c r="E17" i="1" l="1"/>
  <c r="D17" i="1"/>
  <c r="E3" i="1"/>
  <c r="D3" i="1"/>
  <c r="E8" i="1"/>
  <c r="E19" i="1" s="1"/>
  <c r="G8" i="1" l="1"/>
  <c r="D19" i="1"/>
  <c r="G3" i="1"/>
  <c r="D13" i="1"/>
  <c r="E13" i="1"/>
  <c r="G13" i="1" l="1"/>
  <c r="D18" i="1"/>
  <c r="G18" i="1" s="1"/>
</calcChain>
</file>

<file path=xl/sharedStrings.xml><?xml version="1.0" encoding="utf-8"?>
<sst xmlns="http://schemas.openxmlformats.org/spreadsheetml/2006/main" count="47" uniqueCount="30">
  <si>
    <t>Pendapatan Asli Daerah</t>
  </si>
  <si>
    <t xml:space="preserve">Lain-Lain Pendapatan Daerah </t>
  </si>
  <si>
    <t xml:space="preserve"> </t>
  </si>
  <si>
    <t>Penerimaan Pembiayaan</t>
  </si>
  <si>
    <t>Pengeluaran Pembiayaan</t>
  </si>
  <si>
    <t>TARGET</t>
  </si>
  <si>
    <t>REALISASI</t>
  </si>
  <si>
    <t>NO</t>
  </si>
  <si>
    <t>SURPLUS / (DEFISIT)</t>
  </si>
  <si>
    <t>PEMBIAYAAN</t>
  </si>
  <si>
    <t>TOTAL  APBD</t>
  </si>
  <si>
    <t>PENDAPATAN DAERAH</t>
  </si>
  <si>
    <t>Sisa Lebih Pembiayaan Anggaran Tahun Berkenaan</t>
  </si>
  <si>
    <t>PEMBIAYAAN NETTO</t>
  </si>
  <si>
    <t>Pendapatan Transfer</t>
  </si>
  <si>
    <t>SATUAN</t>
  </si>
  <si>
    <t>Miliar Rupiah</t>
  </si>
  <si>
    <t>U R A I A N</t>
  </si>
  <si>
    <t>Belanja Tidak Terduga</t>
  </si>
  <si>
    <t>Belanja Modal</t>
  </si>
  <si>
    <t>% REALISASI</t>
  </si>
  <si>
    <t>BELANJA DAERAH</t>
  </si>
  <si>
    <t>Belanja Operasi</t>
  </si>
  <si>
    <t>Belanja Transfer</t>
  </si>
  <si>
    <t>Target dan Realisasi Anggaran, Pendapatan dan Belanja Daerah (APBD) Kota Bima
Tahun 2023</t>
  </si>
  <si>
    <t>Tahun 2022</t>
  </si>
  <si>
    <t>Tahun 2020</t>
  </si>
  <si>
    <t>Tahun 2021</t>
  </si>
  <si>
    <t>Tahun 2019</t>
  </si>
  <si>
    <t>Sumber Data : Badan Pengelolaan Keuangan dan Aset Daerah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</si>
</sst>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 applyFill="0" applyProtection="0"/>
    <xf numFmtId="0" fontId="3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 indent="1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165" fontId="6" fillId="0" borderId="0" xfId="0" applyNumberFormat="1" applyFont="1" applyAlignment="1" applyProtection="1">
      <alignment vertical="center"/>
      <protection locked="0"/>
    </xf>
    <xf numFmtId="2" fontId="7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39" fontId="9" fillId="2" borderId="3" xfId="1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164" fontId="7" fillId="0" borderId="0" xfId="4" applyFont="1" applyAlignment="1" applyProtection="1">
      <alignment vertical="center"/>
      <protection locked="0"/>
    </xf>
    <xf numFmtId="39" fontId="10" fillId="0" borderId="0" xfId="0" applyNumberFormat="1" applyFont="1" applyAlignment="1" applyProtection="1">
      <alignment horizontal="center" vertical="center"/>
      <protection locked="0"/>
    </xf>
    <xf numFmtId="39" fontId="10" fillId="0" borderId="0" xfId="1" quotePrefix="1" applyNumberFormat="1" applyFont="1" applyFill="1" applyBorder="1" applyAlignment="1" applyProtection="1">
      <alignment horizontal="center" vertical="center"/>
      <protection locked="0"/>
    </xf>
    <xf numFmtId="39" fontId="10" fillId="2" borderId="1" xfId="1" applyNumberFormat="1" applyFont="1" applyFill="1" applyBorder="1" applyAlignment="1" applyProtection="1">
      <alignment horizontal="center" vertical="center"/>
      <protection locked="0"/>
    </xf>
    <xf numFmtId="39" fontId="10" fillId="0" borderId="0" xfId="1" applyNumberFormat="1" applyFont="1" applyFill="1" applyBorder="1" applyAlignment="1" applyProtection="1">
      <alignment horizontal="center" vertical="center"/>
      <protection locked="0"/>
    </xf>
    <xf numFmtId="39" fontId="5" fillId="0" borderId="0" xfId="0" applyNumberFormat="1" applyFont="1" applyAlignment="1">
      <alignment horizontal="center" vertical="center"/>
    </xf>
    <xf numFmtId="39" fontId="7" fillId="0" borderId="0" xfId="0" applyNumberFormat="1" applyFont="1" applyAlignment="1" applyProtection="1">
      <alignment horizontal="center" vertical="center"/>
      <protection locked="0"/>
    </xf>
    <xf numFmtId="39" fontId="5" fillId="0" borderId="0" xfId="1" quotePrefix="1" applyNumberFormat="1" applyFont="1" applyFill="1" applyBorder="1" applyAlignment="1" applyProtection="1">
      <alignment horizontal="center" vertical="center"/>
    </xf>
    <xf numFmtId="39" fontId="5" fillId="2" borderId="1" xfId="1" applyNumberFormat="1" applyFont="1" applyFill="1" applyBorder="1" applyAlignment="1" applyProtection="1">
      <alignment horizontal="center" vertical="center"/>
    </xf>
    <xf numFmtId="39" fontId="5" fillId="0" borderId="0" xfId="1" applyNumberFormat="1" applyFont="1" applyFill="1" applyBorder="1" applyAlignment="1" applyProtection="1">
      <alignment horizontal="center" vertical="center"/>
      <protection locked="0"/>
    </xf>
    <xf numFmtId="39" fontId="5" fillId="2" borderId="3" xfId="1" applyNumberFormat="1" applyFont="1" applyFill="1" applyBorder="1" applyAlignment="1" applyProtection="1">
      <alignment horizontal="center" vertical="center"/>
    </xf>
    <xf numFmtId="39" fontId="5" fillId="0" borderId="0" xfId="1" applyNumberFormat="1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vertical="center"/>
      <protection locked="0"/>
    </xf>
    <xf numFmtId="166" fontId="7" fillId="0" borderId="0" xfId="4" applyNumberFormat="1" applyFont="1" applyAlignment="1" applyProtection="1">
      <alignment vertical="center"/>
      <protection locked="0"/>
    </xf>
    <xf numFmtId="4" fontId="7" fillId="2" borderId="3" xfId="0" applyNumberFormat="1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4" fontId="5" fillId="2" borderId="2" xfId="0" applyNumberFormat="1" applyFont="1" applyFill="1" applyBorder="1" applyAlignment="1">
      <alignment horizontal="center" vertical="center"/>
    </xf>
    <xf numFmtId="39" fontId="9" fillId="2" borderId="2" xfId="0" applyNumberFormat="1" applyFont="1" applyFill="1" applyBorder="1" applyAlignment="1" applyProtection="1">
      <alignment horizontal="center" vertical="center"/>
      <protection locked="0"/>
    </xf>
    <xf numFmtId="4" fontId="7" fillId="2" borderId="2" xfId="0" applyNumberFormat="1" applyFont="1" applyFill="1" applyBorder="1" applyAlignment="1" applyProtection="1">
      <alignment vertical="center"/>
      <protection locked="0"/>
    </xf>
    <xf numFmtId="10" fontId="7" fillId="0" borderId="0" xfId="5" applyNumberFormat="1" applyFont="1" applyAlignment="1" applyProtection="1">
      <alignment horizontal="center" vertical="center"/>
    </xf>
    <xf numFmtId="10" fontId="7" fillId="2" borderId="1" xfId="5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10" fontId="11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</cellXfs>
  <cellStyles count="6">
    <cellStyle name="Comma [0]" xfId="4" builtinId="6"/>
    <cellStyle name="Comm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2"/>
  <sheetViews>
    <sheetView showGridLines="0" tabSelected="1" view="pageBreakPreview" topLeftCell="B5" zoomScaleNormal="86" zoomScaleSheetLayoutView="100" workbookViewId="0">
      <selection activeCell="E19" sqref="E19"/>
    </sheetView>
  </sheetViews>
  <sheetFormatPr defaultColWidth="9.109375" defaultRowHeight="13.8" x14ac:dyDescent="0.3"/>
  <cols>
    <col min="1" max="1" width="9.109375" style="4"/>
    <col min="2" max="2" width="6" style="4" customWidth="1"/>
    <col min="3" max="3" width="27.44140625" style="4" customWidth="1"/>
    <col min="4" max="5" width="17.21875" style="4" customWidth="1"/>
    <col min="6" max="6" width="13" style="4" customWidth="1"/>
    <col min="7" max="7" width="11.109375" style="4" customWidth="1"/>
    <col min="8" max="10" width="16.44140625" style="4" customWidth="1"/>
    <col min="11" max="16384" width="9.109375" style="4"/>
  </cols>
  <sheetData>
    <row r="1" spans="2:10" ht="39" customHeight="1" x14ac:dyDescent="0.3">
      <c r="B1" s="47" t="s">
        <v>24</v>
      </c>
      <c r="C1" s="47"/>
      <c r="D1" s="47"/>
      <c r="E1" s="47"/>
      <c r="F1" s="47"/>
      <c r="G1" s="47"/>
    </row>
    <row r="2" spans="2:10" ht="27.75" customHeight="1" thickBot="1" x14ac:dyDescent="0.35">
      <c r="B2" s="17" t="s">
        <v>7</v>
      </c>
      <c r="C2" s="18" t="s">
        <v>17</v>
      </c>
      <c r="D2" s="17" t="s">
        <v>5</v>
      </c>
      <c r="E2" s="17" t="s">
        <v>6</v>
      </c>
      <c r="F2" s="18" t="s">
        <v>15</v>
      </c>
      <c r="G2" s="31" t="s">
        <v>20</v>
      </c>
    </row>
    <row r="3" spans="2:10" ht="18.75" customHeight="1" thickTop="1" x14ac:dyDescent="0.3">
      <c r="B3" s="14">
        <v>1</v>
      </c>
      <c r="C3" s="1" t="s">
        <v>11</v>
      </c>
      <c r="D3" s="24">
        <f>IF(COUNT(D4:D6)=0,"",SUM(D4:D6))</f>
        <v>812217998559</v>
      </c>
      <c r="E3" s="24">
        <f t="shared" ref="E3" si="0">IF(COUNT(E4:E6)=0,"",SUM(E4:E6))</f>
        <v>775419520843.69995</v>
      </c>
      <c r="F3" s="20" t="s">
        <v>16</v>
      </c>
      <c r="G3" s="39">
        <f>IF(COUNT(D3,E3)=0,"",IF(OR(SUM(D3)=0,SUM(E3)=0),0,E3/D3))</f>
        <v>0.95469384108627708</v>
      </c>
    </row>
    <row r="4" spans="2:10" ht="18.75" customHeight="1" x14ac:dyDescent="0.3">
      <c r="B4" s="5"/>
      <c r="C4" s="2" t="s">
        <v>0</v>
      </c>
      <c r="D4" s="25">
        <v>62434155760</v>
      </c>
      <c r="E4" s="25">
        <v>51423256345.699997</v>
      </c>
      <c r="F4" s="20" t="s">
        <v>16</v>
      </c>
      <c r="G4" s="39">
        <f t="shared" ref="G4:G18" si="1">IF(COUNT(D4,E4)=0,"",IF(OR(SUM(D4)=0,SUM(E4)=0),0,E4/D4))</f>
        <v>0.82363981253103757</v>
      </c>
      <c r="H4" s="19"/>
      <c r="I4" s="32"/>
      <c r="J4" s="32"/>
    </row>
    <row r="5" spans="2:10" ht="18.75" customHeight="1" x14ac:dyDescent="0.3">
      <c r="B5" s="5"/>
      <c r="C5" s="2" t="s">
        <v>14</v>
      </c>
      <c r="D5" s="25">
        <v>740018857090</v>
      </c>
      <c r="E5" s="25">
        <v>714474487535</v>
      </c>
      <c r="F5" s="20" t="s">
        <v>16</v>
      </c>
      <c r="G5" s="39">
        <f t="shared" si="1"/>
        <v>0.96548146130296064</v>
      </c>
      <c r="H5" s="19"/>
      <c r="I5" s="19"/>
    </row>
    <row r="6" spans="2:10" ht="18.75" customHeight="1" x14ac:dyDescent="0.3">
      <c r="B6" s="5"/>
      <c r="C6" s="2" t="s">
        <v>1</v>
      </c>
      <c r="D6" s="25">
        <v>9764985709</v>
      </c>
      <c r="E6" s="25">
        <v>9521776963</v>
      </c>
      <c r="F6" s="20" t="s">
        <v>16</v>
      </c>
      <c r="G6" s="39">
        <f t="shared" si="1"/>
        <v>0.97509379396471163</v>
      </c>
      <c r="H6" s="19"/>
      <c r="I6" s="19"/>
    </row>
    <row r="7" spans="2:10" ht="8.25" customHeight="1" x14ac:dyDescent="0.3">
      <c r="B7" s="5"/>
      <c r="C7" s="2"/>
      <c r="D7" s="25"/>
      <c r="E7" s="25"/>
      <c r="F7" s="20"/>
      <c r="G7" s="6"/>
      <c r="H7" s="19"/>
      <c r="I7" s="19"/>
    </row>
    <row r="8" spans="2:10" ht="18.75" customHeight="1" x14ac:dyDescent="0.3">
      <c r="B8" s="14">
        <v>2</v>
      </c>
      <c r="C8" s="1" t="s">
        <v>21</v>
      </c>
      <c r="D8" s="26">
        <f>IF(COUNT(D9:D12)=0,"",SUM(D9:D12))</f>
        <v>886801025189</v>
      </c>
      <c r="E8" s="26">
        <f>IF(COUNT(E9:E12)=0,"",SUM(E9:E12))</f>
        <v>829916997925.25</v>
      </c>
      <c r="F8" s="21" t="s">
        <v>16</v>
      </c>
      <c r="G8" s="39">
        <f t="shared" si="1"/>
        <v>0.93585480209427296</v>
      </c>
      <c r="H8" s="19"/>
      <c r="I8" s="19"/>
    </row>
    <row r="9" spans="2:10" ht="18.75" customHeight="1" x14ac:dyDescent="0.3">
      <c r="B9" s="5"/>
      <c r="C9" s="2" t="s">
        <v>22</v>
      </c>
      <c r="D9" s="25">
        <v>728183679382</v>
      </c>
      <c r="E9" s="25">
        <v>680574756827.25</v>
      </c>
      <c r="F9" s="20" t="s">
        <v>16</v>
      </c>
      <c r="G9" s="39">
        <f t="shared" si="1"/>
        <v>0.93461962427507983</v>
      </c>
      <c r="H9" s="19"/>
      <c r="I9" s="19"/>
    </row>
    <row r="10" spans="2:10" ht="18.75" customHeight="1" x14ac:dyDescent="0.3">
      <c r="B10" s="5"/>
      <c r="C10" s="2" t="s">
        <v>19</v>
      </c>
      <c r="D10" s="25">
        <v>154687517460</v>
      </c>
      <c r="E10" s="25">
        <v>147479520226</v>
      </c>
      <c r="F10" s="20" t="s">
        <v>16</v>
      </c>
      <c r="G10" s="39">
        <f t="shared" si="1"/>
        <v>0.95340285142358761</v>
      </c>
    </row>
    <row r="11" spans="2:10" ht="18.75" customHeight="1" x14ac:dyDescent="0.3">
      <c r="B11" s="5"/>
      <c r="C11" s="2" t="s">
        <v>18</v>
      </c>
      <c r="D11" s="25">
        <v>3929828347</v>
      </c>
      <c r="E11" s="25">
        <v>1862720872</v>
      </c>
      <c r="F11" s="20" t="s">
        <v>16</v>
      </c>
      <c r="G11" s="39">
        <f t="shared" si="1"/>
        <v>0.47399547957914917</v>
      </c>
    </row>
    <row r="12" spans="2:10" ht="18.75" customHeight="1" x14ac:dyDescent="0.3">
      <c r="B12" s="5"/>
      <c r="C12" s="2" t="s">
        <v>23</v>
      </c>
      <c r="D12" s="25">
        <v>0</v>
      </c>
      <c r="E12" s="25">
        <v>0</v>
      </c>
      <c r="F12" s="20" t="s">
        <v>16</v>
      </c>
      <c r="G12" s="39">
        <f t="shared" si="1"/>
        <v>0</v>
      </c>
      <c r="H12" s="10"/>
      <c r="I12" s="10"/>
    </row>
    <row r="13" spans="2:10" ht="22.5" customHeight="1" thickBot="1" x14ac:dyDescent="0.35">
      <c r="B13" s="7"/>
      <c r="C13" s="3" t="s">
        <v>8</v>
      </c>
      <c r="D13" s="27">
        <f>IF(COUNT(D3,D8)=0,"",IF(AND(SUM(D3)=0,SUM(D8)=0),0,SUM(D3)-SUM(D8)))</f>
        <v>-74583026630</v>
      </c>
      <c r="E13" s="27">
        <f>IF(COUNT(E3,E8)=0,"",IF(AND(SUM(E3)=0,SUM(E8)=0),0,SUM(E3)-SUM(E8)))</f>
        <v>-54497477081.550049</v>
      </c>
      <c r="F13" s="22" t="s">
        <v>16</v>
      </c>
      <c r="G13" s="40">
        <f t="shared" si="1"/>
        <v>0.73069543492660016</v>
      </c>
      <c r="H13" s="10"/>
      <c r="I13" s="10"/>
    </row>
    <row r="14" spans="2:10" ht="18.75" customHeight="1" x14ac:dyDescent="0.3">
      <c r="B14" s="15">
        <v>3</v>
      </c>
      <c r="C14" s="1" t="s">
        <v>9</v>
      </c>
      <c r="D14" s="28" t="s">
        <v>2</v>
      </c>
      <c r="E14" s="28"/>
      <c r="F14" s="23"/>
      <c r="G14" s="6"/>
      <c r="H14" s="10"/>
      <c r="I14" s="10"/>
    </row>
    <row r="15" spans="2:10" ht="18.75" customHeight="1" x14ac:dyDescent="0.3">
      <c r="B15" s="5"/>
      <c r="C15" s="2" t="s">
        <v>3</v>
      </c>
      <c r="D15" s="25">
        <v>76583026630</v>
      </c>
      <c r="E15" s="25">
        <v>76592231592.669998</v>
      </c>
      <c r="F15" s="20" t="s">
        <v>16</v>
      </c>
      <c r="G15" s="39">
        <f t="shared" si="1"/>
        <v>1.000120195858992</v>
      </c>
      <c r="H15" s="10"/>
      <c r="I15" s="10"/>
    </row>
    <row r="16" spans="2:10" ht="18.75" customHeight="1" x14ac:dyDescent="0.3">
      <c r="B16" s="5"/>
      <c r="C16" s="2" t="s">
        <v>4</v>
      </c>
      <c r="D16" s="25">
        <v>2000000000</v>
      </c>
      <c r="E16" s="25">
        <v>2000000000</v>
      </c>
      <c r="F16" s="20" t="s">
        <v>16</v>
      </c>
      <c r="G16" s="39">
        <f t="shared" si="1"/>
        <v>1</v>
      </c>
      <c r="H16" s="10"/>
      <c r="I16" s="10"/>
    </row>
    <row r="17" spans="2:9" ht="18.75" customHeight="1" x14ac:dyDescent="0.3">
      <c r="B17" s="12"/>
      <c r="C17" s="13" t="s">
        <v>13</v>
      </c>
      <c r="D17" s="29">
        <f>IF(COUNT(D15,D16)=0,"",IF(AND(SUM(D15)=0,SUM(D16)=0),0,SUM(D15)-SUM(D16)))</f>
        <v>74583026630</v>
      </c>
      <c r="E17" s="29">
        <f t="shared" ref="E17" si="2">IF(COUNT(E15,E16)=0,"",IF(AND(SUM(E15)=0,SUM(E16)=0),0,SUM(E15)-SUM(E16)))</f>
        <v>74592231592.669998</v>
      </c>
      <c r="F17" s="16"/>
      <c r="G17" s="33"/>
      <c r="H17" s="10"/>
      <c r="I17" s="10"/>
    </row>
    <row r="18" spans="2:9" ht="31.5" customHeight="1" x14ac:dyDescent="0.3">
      <c r="B18" s="15">
        <v>4</v>
      </c>
      <c r="C18" s="11" t="s">
        <v>12</v>
      </c>
      <c r="D18" s="30">
        <f t="shared" ref="D18" si="3">IF(COUNT(D13,D17)=0,"",IF(AND(SUM(D13)=0,SUM(D17)=0),0,SUM(D13)+SUM(D17)))</f>
        <v>0</v>
      </c>
      <c r="E18" s="30">
        <f>IF(COUNT(E13,E17)=0,"",IF(AND(SUM(E13)=0,SUM(E17)=0),0,SUM(E13)+SUM(E17)))</f>
        <v>20094754511.119949</v>
      </c>
      <c r="F18" s="23" t="s">
        <v>16</v>
      </c>
      <c r="G18" s="39">
        <f t="shared" si="1"/>
        <v>0</v>
      </c>
      <c r="H18" s="10"/>
      <c r="I18" s="10"/>
    </row>
    <row r="19" spans="2:9" ht="21.75" customHeight="1" thickBot="1" x14ac:dyDescent="0.35">
      <c r="B19" s="34"/>
      <c r="C19" s="35" t="s">
        <v>10</v>
      </c>
      <c r="D19" s="36">
        <f>IF(COUNT(D3,D15)=0,"",IF(AND(SUM(D3)=0,SUM(D15)=0),0,SUM(D3)+SUM(D15)))</f>
        <v>888801025189</v>
      </c>
      <c r="E19" s="36">
        <f>IF(COUNT(E8,E16)=0,"",IF(AND(SUM(E8)=0,SUM(E16)=0),0,SUM(E8)+SUM(E16)))</f>
        <v>831916997925.25</v>
      </c>
      <c r="F19" s="37" t="s">
        <v>16</v>
      </c>
      <c r="G19" s="38"/>
    </row>
    <row r="20" spans="2:9" ht="17.25" customHeight="1" thickTop="1" x14ac:dyDescent="0.3">
      <c r="B20" s="43"/>
      <c r="C20" s="43" t="s">
        <v>25</v>
      </c>
      <c r="D20" s="41">
        <v>808.1</v>
      </c>
      <c r="E20" s="41">
        <v>751.2</v>
      </c>
      <c r="F20" s="42" t="s">
        <v>16</v>
      </c>
      <c r="G20" s="41">
        <v>0.92959999999999998</v>
      </c>
    </row>
    <row r="21" spans="2:9" ht="12.75" customHeight="1" x14ac:dyDescent="0.3">
      <c r="B21" s="43"/>
      <c r="C21" s="43" t="s">
        <v>27</v>
      </c>
      <c r="D21" s="41">
        <v>756.38</v>
      </c>
      <c r="E21" s="41">
        <v>717.99</v>
      </c>
      <c r="F21" s="41" t="s">
        <v>16</v>
      </c>
      <c r="G21" s="42">
        <v>0.94930000000000003</v>
      </c>
    </row>
    <row r="22" spans="2:9" ht="12.75" customHeight="1" x14ac:dyDescent="0.3">
      <c r="B22" s="43"/>
      <c r="C22" s="43" t="s">
        <v>26</v>
      </c>
      <c r="D22" s="41">
        <v>829.54</v>
      </c>
      <c r="E22" s="41">
        <v>783.16</v>
      </c>
      <c r="F22" s="41" t="s">
        <v>16</v>
      </c>
      <c r="G22" s="42">
        <v>0.94410000000000005</v>
      </c>
    </row>
    <row r="23" spans="2:9" ht="13.5" customHeight="1" thickBot="1" x14ac:dyDescent="0.35">
      <c r="B23" s="44"/>
      <c r="C23" s="44" t="s">
        <v>28</v>
      </c>
      <c r="D23" s="45">
        <v>907.21</v>
      </c>
      <c r="E23" s="45">
        <v>889.5</v>
      </c>
      <c r="F23" s="45" t="s">
        <v>16</v>
      </c>
      <c r="G23" s="46">
        <v>0.98050000000000004</v>
      </c>
    </row>
    <row r="24" spans="2:9" ht="14.4" thickTop="1" x14ac:dyDescent="0.3">
      <c r="B24" s="4" t="s">
        <v>29</v>
      </c>
      <c r="D24" s="8"/>
      <c r="E24" s="9"/>
      <c r="F24" s="8"/>
    </row>
    <row r="32" spans="2:9" x14ac:dyDescent="0.3">
      <c r="D32" s="6"/>
      <c r="E32" s="6"/>
    </row>
  </sheetData>
  <sheetProtection formatCells="0"/>
  <mergeCells count="1">
    <mergeCell ref="B1:G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APBD</vt:lpstr>
      <vt:lpstr>APBD!Print_Area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ACER</cp:lastModifiedBy>
  <cp:lastPrinted>2023-03-19T14:04:59Z</cp:lastPrinted>
  <dcterms:created xsi:type="dcterms:W3CDTF">2020-03-17T02:08:41Z</dcterms:created>
  <dcterms:modified xsi:type="dcterms:W3CDTF">2024-05-21T05:02:56Z</dcterms:modified>
</cp:coreProperties>
</file>