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100" yWindow="195" windowWidth="12285" windowHeight="11460"/>
  </bookViews>
  <sheets>
    <sheet name="APBD" sheetId="1" r:id="rId1"/>
  </sheets>
  <definedNames>
    <definedName name="_xlnm.Print_Area" localSheetId="0">APBD!$A$1:$E$29</definedName>
  </definedNames>
  <calcPr calcId="145621"/>
</workbook>
</file>

<file path=xl/calcChain.xml><?xml version="1.0" encoding="utf-8"?>
<calcChain xmlns="http://schemas.openxmlformats.org/spreadsheetml/2006/main">
  <c r="E18" i="1" l="1"/>
  <c r="D18" i="1"/>
  <c r="C18" i="1"/>
  <c r="D22" i="1" l="1"/>
  <c r="C22" i="1"/>
  <c r="E21" i="1"/>
  <c r="E20" i="1"/>
  <c r="E16" i="1"/>
  <c r="E15" i="1"/>
  <c r="E14" i="1"/>
  <c r="E12" i="1"/>
  <c r="E11" i="1"/>
  <c r="E13" i="1"/>
  <c r="E7" i="1"/>
  <c r="E8" i="1"/>
  <c r="E6" i="1"/>
  <c r="D10" i="1" l="1"/>
  <c r="C10" i="1"/>
  <c r="D5" i="1"/>
  <c r="C5" i="1"/>
  <c r="C24" i="1" s="1"/>
  <c r="D24" i="1" l="1"/>
  <c r="E24" i="1" s="1"/>
  <c r="D23" i="1" l="1"/>
</calcChain>
</file>

<file path=xl/sharedStrings.xml><?xml version="1.0" encoding="utf-8"?>
<sst xmlns="http://schemas.openxmlformats.org/spreadsheetml/2006/main" count="46" uniqueCount="45">
  <si>
    <t>JENIS</t>
  </si>
  <si>
    <t>Pendapatan Asli Daerah</t>
  </si>
  <si>
    <t xml:space="preserve">Lain-Lain Pendapatan Daerah </t>
  </si>
  <si>
    <t xml:space="preserve"> </t>
  </si>
  <si>
    <t>Penerimaan Pembiayaan</t>
  </si>
  <si>
    <t>Pengeluaran Pembiayaan</t>
  </si>
  <si>
    <t>Satuan : Rupiah</t>
  </si>
  <si>
    <t>TARGET</t>
  </si>
  <si>
    <t>REALISASI</t>
  </si>
  <si>
    <t>%</t>
  </si>
  <si>
    <t>NO</t>
  </si>
  <si>
    <t>SURPLUS / (DEFISIT)</t>
  </si>
  <si>
    <t>PEMBIAYAAN</t>
  </si>
  <si>
    <t>TOTAL  APBD</t>
  </si>
  <si>
    <t>PENDAPATAN DAERAH</t>
  </si>
  <si>
    <t>4.1</t>
  </si>
  <si>
    <t>4.2</t>
  </si>
  <si>
    <t>4.3</t>
  </si>
  <si>
    <t>5.1</t>
  </si>
  <si>
    <t>5.2</t>
  </si>
  <si>
    <t>6.1</t>
  </si>
  <si>
    <t>6.3</t>
  </si>
  <si>
    <t>Sisa Lebih Pembiayaan Anggaran Tahun Berkenaan</t>
  </si>
  <si>
    <t>PEMBIAYAAN NETTO</t>
  </si>
  <si>
    <t>Pendapatan Transfer</t>
  </si>
  <si>
    <t>TAHUN 2019</t>
  </si>
  <si>
    <t>TAHUN 2018</t>
  </si>
  <si>
    <t>TAHUN 2017</t>
  </si>
  <si>
    <t xml:space="preserve"> -   </t>
  </si>
  <si>
    <t>-</t>
  </si>
  <si>
    <t>Target dan Realisasi Anggaran, Pendapatan dan Belanja Daerah (APBD) Kota Bima, Tahun 2021</t>
  </si>
  <si>
    <t>APBD KOTA BIMA TAHUN 2021</t>
  </si>
  <si>
    <t>Sumber Data : Badan Pengelolaan Keuangan dan Aset Daerah Kota Bima, Tahun 2021</t>
  </si>
  <si>
    <t>TAHUN 2020</t>
  </si>
  <si>
    <t>5.3</t>
  </si>
  <si>
    <t>Belanja Modal</t>
  </si>
  <si>
    <t>BELANJA OPERASI</t>
  </si>
  <si>
    <t xml:space="preserve">Belanja Pegawai </t>
  </si>
  <si>
    <t xml:space="preserve">Belanja Barang dan Jasa </t>
  </si>
  <si>
    <t>5.4</t>
  </si>
  <si>
    <t>5.5</t>
  </si>
  <si>
    <t>Belanja Hibah</t>
  </si>
  <si>
    <t>Belanja Bantuan Sosial</t>
  </si>
  <si>
    <t>5.6</t>
  </si>
  <si>
    <t>Belanja Tidak Terduga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</si>
</sst>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6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0" fontId="5" fillId="0" borderId="0" xfId="0" applyFont="1" applyFill="1" applyBorder="1" applyAlignment="1">
      <alignment vertical="center"/>
    </xf>
    <xf numFmtId="164" fontId="5" fillId="0" borderId="0" xfId="1" quotePrefix="1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2" borderId="4" xfId="0" applyFont="1" applyFill="1" applyBorder="1" applyAlignment="1">
      <alignment horizontal="left" vertical="center"/>
    </xf>
    <xf numFmtId="39" fontId="7" fillId="2" borderId="4" xfId="0" applyNumberFormat="1" applyFont="1" applyFill="1" applyBorder="1" applyAlignment="1">
      <alignment horizontal="center" vertical="center"/>
    </xf>
    <xf numFmtId="39" fontId="5" fillId="0" borderId="0" xfId="1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3" borderId="1" xfId="0" applyFont="1" applyFill="1" applyBorder="1" applyAlignment="1">
      <alignment horizontal="left" vertical="center" indent="1"/>
    </xf>
    <xf numFmtId="0" fontId="6" fillId="0" borderId="0" xfId="0" applyFont="1" applyFill="1" applyBorder="1" applyAlignment="1">
      <alignment horizontal="left" vertical="center" indent="1"/>
    </xf>
    <xf numFmtId="164" fontId="5" fillId="3" borderId="1" xfId="1" applyFont="1" applyFill="1" applyBorder="1" applyAlignment="1">
      <alignment vertical="center"/>
    </xf>
    <xf numFmtId="39" fontId="5" fillId="3" borderId="1" xfId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vertical="center"/>
    </xf>
    <xf numFmtId="39" fontId="5" fillId="0" borderId="0" xfId="0" applyNumberFormat="1" applyFont="1" applyFill="1" applyBorder="1" applyAlignment="1">
      <alignment horizontal="center" vertical="center"/>
    </xf>
    <xf numFmtId="39" fontId="6" fillId="0" borderId="0" xfId="0" applyNumberFormat="1" applyFont="1" applyFill="1" applyBorder="1" applyAlignment="1">
      <alignment horizontal="center" vertical="center"/>
    </xf>
    <xf numFmtId="39" fontId="6" fillId="0" borderId="0" xfId="1" applyNumberFormat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vertical="center"/>
    </xf>
    <xf numFmtId="164" fontId="5" fillId="0" borderId="0" xfId="1" applyFont="1" applyFill="1" applyBorder="1" applyAlignment="1">
      <alignment vertical="center"/>
    </xf>
    <xf numFmtId="39" fontId="5" fillId="0" borderId="0" xfId="1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left" vertical="center" indent="1"/>
    </xf>
    <xf numFmtId="0" fontId="5" fillId="0" borderId="5" xfId="0" applyFont="1" applyFill="1" applyBorder="1" applyAlignment="1">
      <alignment horizontal="left" vertical="center" indent="1"/>
    </xf>
    <xf numFmtId="164" fontId="5" fillId="0" borderId="5" xfId="1" applyFont="1" applyFill="1" applyBorder="1" applyAlignment="1" applyProtection="1">
      <alignment vertical="center"/>
      <protection locked="0"/>
    </xf>
    <xf numFmtId="39" fontId="5" fillId="0" borderId="5" xfId="1" applyNumberFormat="1" applyFont="1" applyFill="1" applyBorder="1" applyAlignment="1">
      <alignment horizontal="center" vertical="center"/>
    </xf>
    <xf numFmtId="0" fontId="10" fillId="0" borderId="0" xfId="0" applyFont="1"/>
    <xf numFmtId="164" fontId="10" fillId="0" borderId="0" xfId="0" applyNumberFormat="1" applyFont="1"/>
    <xf numFmtId="0" fontId="0" fillId="0" borderId="0" xfId="0" applyFont="1" applyFill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4" fontId="0" fillId="0" borderId="0" xfId="0" applyNumberFormat="1" applyFont="1"/>
    <xf numFmtId="4" fontId="0" fillId="0" borderId="0" xfId="0" applyNumberFormat="1" applyFont="1" applyAlignment="1">
      <alignment horizontal="right"/>
    </xf>
    <xf numFmtId="0" fontId="0" fillId="4" borderId="2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vertical="center"/>
    </xf>
    <xf numFmtId="0" fontId="4" fillId="4" borderId="0" xfId="0" applyFont="1" applyFill="1" applyAlignment="1">
      <alignment horizontal="center"/>
    </xf>
    <xf numFmtId="4" fontId="4" fillId="4" borderId="0" xfId="0" applyNumberFormat="1" applyFont="1" applyFill="1" applyAlignment="1">
      <alignment horizontal="center"/>
    </xf>
    <xf numFmtId="0" fontId="4" fillId="4" borderId="6" xfId="0" applyFont="1" applyFill="1" applyBorder="1" applyAlignment="1">
      <alignment horizontal="center"/>
    </xf>
    <xf numFmtId="4" fontId="4" fillId="4" borderId="0" xfId="0" applyNumberFormat="1" applyFont="1" applyFill="1" applyAlignment="1">
      <alignment horizontal="right"/>
    </xf>
    <xf numFmtId="4" fontId="4" fillId="4" borderId="6" xfId="0" applyNumberFormat="1" applyFont="1" applyFill="1" applyBorder="1" applyAlignment="1">
      <alignment horizontal="right"/>
    </xf>
    <xf numFmtId="0" fontId="4" fillId="4" borderId="6" xfId="0" applyFont="1" applyFill="1" applyBorder="1" applyAlignment="1">
      <alignment horizontal="right"/>
    </xf>
    <xf numFmtId="2" fontId="6" fillId="0" borderId="0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4" fontId="0" fillId="3" borderId="5" xfId="0" applyNumberFormat="1" applyFont="1" applyFill="1" applyBorder="1" applyAlignment="1">
      <alignment horizont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view="pageBreakPreview" zoomScaleNormal="86" zoomScaleSheetLayoutView="100" workbookViewId="0">
      <selection activeCell="E19" sqref="E19"/>
    </sheetView>
  </sheetViews>
  <sheetFormatPr defaultRowHeight="15" x14ac:dyDescent="0.25"/>
  <cols>
    <col min="1" max="1" width="7.7109375" style="1" customWidth="1"/>
    <col min="2" max="2" width="42.42578125" style="1" customWidth="1"/>
    <col min="3" max="3" width="22.28515625" style="1" customWidth="1"/>
    <col min="4" max="4" width="19.7109375" style="1" customWidth="1"/>
    <col min="5" max="5" width="11.85546875" style="1" customWidth="1"/>
    <col min="6" max="16384" width="9.140625" style="1"/>
  </cols>
  <sheetData>
    <row r="1" spans="1:5" x14ac:dyDescent="0.25">
      <c r="A1" s="4" t="s">
        <v>30</v>
      </c>
    </row>
    <row r="2" spans="1:5" x14ac:dyDescent="0.25">
      <c r="A2" s="3"/>
      <c r="E2" s="5" t="s">
        <v>6</v>
      </c>
    </row>
    <row r="3" spans="1:5" x14ac:dyDescent="0.25">
      <c r="A3" s="53" t="s">
        <v>10</v>
      </c>
      <c r="B3" s="51" t="s">
        <v>0</v>
      </c>
      <c r="C3" s="55" t="s">
        <v>31</v>
      </c>
      <c r="D3" s="55"/>
      <c r="E3" s="51" t="s">
        <v>9</v>
      </c>
    </row>
    <row r="4" spans="1:5" ht="15.75" thickBot="1" x14ac:dyDescent="0.3">
      <c r="A4" s="54"/>
      <c r="B4" s="52"/>
      <c r="C4" s="8" t="s">
        <v>7</v>
      </c>
      <c r="D4" s="8" t="s">
        <v>8</v>
      </c>
      <c r="E4" s="52"/>
    </row>
    <row r="5" spans="1:5" ht="18.75" customHeight="1" x14ac:dyDescent="0.25">
      <c r="A5" s="16">
        <v>4</v>
      </c>
      <c r="B5" s="6" t="s">
        <v>14</v>
      </c>
      <c r="C5" s="22">
        <f>SUM(C6:C8)</f>
        <v>745404518907</v>
      </c>
      <c r="D5" s="22">
        <f>SUM(D6:D8)</f>
        <v>729687511750.67004</v>
      </c>
      <c r="E5" s="23"/>
    </row>
    <row r="6" spans="1:5" ht="18.75" customHeight="1" x14ac:dyDescent="0.25">
      <c r="A6" s="17" t="s">
        <v>15</v>
      </c>
      <c r="B6" s="19" t="s">
        <v>1</v>
      </c>
      <c r="C6" s="37">
        <v>58906077013</v>
      </c>
      <c r="D6" s="38">
        <v>46993516746.669998</v>
      </c>
      <c r="E6" s="24">
        <f>D6/C6*100%</f>
        <v>0.7977702663224201</v>
      </c>
    </row>
    <row r="7" spans="1:5" ht="18.75" customHeight="1" x14ac:dyDescent="0.25">
      <c r="A7" s="17" t="s">
        <v>16</v>
      </c>
      <c r="B7" s="19" t="s">
        <v>24</v>
      </c>
      <c r="C7" s="38">
        <v>668730441894</v>
      </c>
      <c r="D7" s="38">
        <v>664762654304</v>
      </c>
      <c r="E7" s="24">
        <f t="shared" ref="E7:E8" si="0">D7/C7*100%</f>
        <v>0.99406668615419647</v>
      </c>
    </row>
    <row r="8" spans="1:5" ht="18.75" customHeight="1" x14ac:dyDescent="0.25">
      <c r="A8" s="17" t="s">
        <v>17</v>
      </c>
      <c r="B8" s="19" t="s">
        <v>2</v>
      </c>
      <c r="C8" s="38">
        <v>17768000000</v>
      </c>
      <c r="D8" s="38">
        <v>17931340700</v>
      </c>
      <c r="E8" s="24">
        <f t="shared" si="0"/>
        <v>1.0091929705087799</v>
      </c>
    </row>
    <row r="9" spans="1:5" ht="5.0999999999999996" customHeight="1" x14ac:dyDescent="0.25">
      <c r="A9" s="17"/>
      <c r="B9" s="14"/>
      <c r="C9" s="26"/>
      <c r="D9" s="26"/>
      <c r="E9" s="25"/>
    </row>
    <row r="10" spans="1:5" ht="18.75" customHeight="1" x14ac:dyDescent="0.25">
      <c r="A10" s="16">
        <v>5</v>
      </c>
      <c r="B10" s="6" t="s">
        <v>36</v>
      </c>
      <c r="C10" s="7">
        <f>SUM(C11:C16)</f>
        <v>754078303532</v>
      </c>
      <c r="D10" s="7">
        <f>SUM(D11:D16)</f>
        <v>715994023864.90991</v>
      </c>
      <c r="E10" s="13"/>
    </row>
    <row r="11" spans="1:5" ht="18.75" customHeight="1" x14ac:dyDescent="0.25">
      <c r="A11" s="17" t="s">
        <v>18</v>
      </c>
      <c r="B11" s="19" t="s">
        <v>37</v>
      </c>
      <c r="C11" s="38">
        <v>370292078078.09003</v>
      </c>
      <c r="D11" s="38">
        <v>357437167837.54999</v>
      </c>
      <c r="E11" s="24">
        <f>D11/C11*100%</f>
        <v>0.96528440384882042</v>
      </c>
    </row>
    <row r="12" spans="1:5" ht="18.75" customHeight="1" x14ac:dyDescent="0.25">
      <c r="A12" s="17" t="s">
        <v>19</v>
      </c>
      <c r="B12" s="19" t="s">
        <v>38</v>
      </c>
      <c r="C12" s="38">
        <v>219942245712.45999</v>
      </c>
      <c r="D12" s="38">
        <v>200214962134.13</v>
      </c>
      <c r="E12" s="24">
        <f>D12/C12*100%</f>
        <v>0.91030698302444213</v>
      </c>
    </row>
    <row r="13" spans="1:5" ht="18.75" customHeight="1" x14ac:dyDescent="0.25">
      <c r="A13" s="17" t="s">
        <v>34</v>
      </c>
      <c r="B13" s="19" t="s">
        <v>41</v>
      </c>
      <c r="C13" s="38">
        <v>18200332000</v>
      </c>
      <c r="D13" s="38">
        <v>16006852578.49</v>
      </c>
      <c r="E13" s="24">
        <f t="shared" ref="E13" si="1">D13/C13*100%</f>
        <v>0.87948135113634185</v>
      </c>
    </row>
    <row r="14" spans="1:5" ht="18.75" customHeight="1" x14ac:dyDescent="0.25">
      <c r="A14" s="17" t="s">
        <v>39</v>
      </c>
      <c r="B14" s="19" t="s">
        <v>42</v>
      </c>
      <c r="C14" s="38">
        <v>1449500000</v>
      </c>
      <c r="D14" s="38">
        <v>1422000000</v>
      </c>
      <c r="E14" s="24">
        <f>D14/C14*100%</f>
        <v>0.9810279406691963</v>
      </c>
    </row>
    <row r="15" spans="1:5" ht="18.75" customHeight="1" x14ac:dyDescent="0.25">
      <c r="A15" s="17" t="s">
        <v>40</v>
      </c>
      <c r="B15" s="19" t="s">
        <v>35</v>
      </c>
      <c r="C15" s="38">
        <v>140957764221.45001</v>
      </c>
      <c r="D15" s="38">
        <v>138378990564.73999</v>
      </c>
      <c r="E15" s="24">
        <f>D15/C15*100%</f>
        <v>0.98170534506592577</v>
      </c>
    </row>
    <row r="16" spans="1:5" ht="18.75" customHeight="1" x14ac:dyDescent="0.25">
      <c r="A16" s="17" t="s">
        <v>43</v>
      </c>
      <c r="B16" s="19" t="s">
        <v>44</v>
      </c>
      <c r="C16" s="38">
        <v>3236383520</v>
      </c>
      <c r="D16" s="38">
        <v>2534050750</v>
      </c>
      <c r="E16" s="24">
        <f>D16/C16*100%</f>
        <v>0.78298839872970305</v>
      </c>
    </row>
    <row r="17" spans="1:5" ht="21.75" customHeight="1" x14ac:dyDescent="0.25">
      <c r="A17" s="17"/>
      <c r="B17" s="14"/>
      <c r="C17" s="26"/>
      <c r="D17" s="38"/>
      <c r="E17" s="25"/>
    </row>
    <row r="18" spans="1:5" ht="18.75" customHeight="1" thickBot="1" x14ac:dyDescent="0.3">
      <c r="A18" s="18"/>
      <c r="B18" s="15" t="s">
        <v>11</v>
      </c>
      <c r="C18" s="20">
        <f>C5-C10</f>
        <v>-8673784625</v>
      </c>
      <c r="D18" s="20">
        <f>D5-D10</f>
        <v>13693487885.760132</v>
      </c>
      <c r="E18" s="21">
        <f>IF(OR(SUM(C18)=0,SUM(D18)=0),"-",D18/C18*100)</f>
        <v>-157.87212246764926</v>
      </c>
    </row>
    <row r="19" spans="1:5" ht="18.75" customHeight="1" x14ac:dyDescent="0.25">
      <c r="A19" s="17">
        <v>6</v>
      </c>
      <c r="B19" s="6" t="s">
        <v>12</v>
      </c>
      <c r="C19" s="27" t="s">
        <v>3</v>
      </c>
      <c r="D19" s="27"/>
      <c r="E19" s="28"/>
    </row>
    <row r="20" spans="1:5" ht="18.75" customHeight="1" x14ac:dyDescent="0.25">
      <c r="A20" s="17" t="s">
        <v>20</v>
      </c>
      <c r="B20" s="19" t="s">
        <v>4</v>
      </c>
      <c r="C20" s="38">
        <v>10973784625</v>
      </c>
      <c r="D20" s="38">
        <v>10974821367.93</v>
      </c>
      <c r="E20" s="24">
        <f>D20/C20*100%</f>
        <v>1.000094474510429</v>
      </c>
    </row>
    <row r="21" spans="1:5" ht="18.75" customHeight="1" x14ac:dyDescent="0.25">
      <c r="A21" s="17" t="s">
        <v>21</v>
      </c>
      <c r="B21" s="19" t="s">
        <v>5</v>
      </c>
      <c r="C21" s="38">
        <v>2300000000</v>
      </c>
      <c r="D21" s="38">
        <v>2000000000</v>
      </c>
      <c r="E21" s="50">
        <f>D21/C21*100%</f>
        <v>0.86956521739130432</v>
      </c>
    </row>
    <row r="22" spans="1:5" ht="18.75" customHeight="1" x14ac:dyDescent="0.25">
      <c r="A22" s="29"/>
      <c r="B22" s="30" t="s">
        <v>23</v>
      </c>
      <c r="C22" s="31">
        <f>C20-C21</f>
        <v>8673784625</v>
      </c>
      <c r="D22" s="31">
        <f>D20-D21</f>
        <v>8974821367.9300003</v>
      </c>
      <c r="E22" s="32"/>
    </row>
    <row r="23" spans="1:5" ht="18.75" customHeight="1" x14ac:dyDescent="0.25">
      <c r="A23" s="17" t="s">
        <v>21</v>
      </c>
      <c r="B23" s="19" t="s">
        <v>22</v>
      </c>
      <c r="C23" s="27">
        <v>0</v>
      </c>
      <c r="D23" s="27">
        <f>D18+D22</f>
        <v>22668309253.690132</v>
      </c>
      <c r="E23" s="25"/>
    </row>
    <row r="24" spans="1:5" s="10" customFormat="1" ht="18.75" customHeight="1" thickBot="1" x14ac:dyDescent="0.3">
      <c r="A24" s="11"/>
      <c r="B24" s="36" t="s">
        <v>13</v>
      </c>
      <c r="C24" s="9">
        <f>(SUM(C5,C20))</f>
        <v>756378303532</v>
      </c>
      <c r="D24" s="9">
        <f>(SUM(D10,D21))</f>
        <v>717994023864.90991</v>
      </c>
      <c r="E24" s="12">
        <f>IF(OR(SUM(C24)=0,SUM(D24)=0),"-",D24/C24*100)</f>
        <v>94.925253740377002</v>
      </c>
    </row>
    <row r="25" spans="1:5" s="10" customFormat="1" ht="18.75" customHeight="1" thickTop="1" x14ac:dyDescent="0.25">
      <c r="A25" s="39"/>
      <c r="B25" s="41" t="s">
        <v>33</v>
      </c>
      <c r="C25" s="47">
        <v>736298044130.13</v>
      </c>
      <c r="D25" s="47">
        <v>782163084634.72998</v>
      </c>
      <c r="E25" s="45">
        <v>106.22914061367436</v>
      </c>
    </row>
    <row r="26" spans="1:5" s="35" customFormat="1" ht="18.75" customHeight="1" x14ac:dyDescent="0.25">
      <c r="A26" s="40"/>
      <c r="B26" s="41" t="s">
        <v>25</v>
      </c>
      <c r="C26" s="47">
        <v>907205991381.84998</v>
      </c>
      <c r="D26" s="47">
        <v>889501011607.40002</v>
      </c>
      <c r="E26" s="44">
        <v>98.05</v>
      </c>
    </row>
    <row r="27" spans="1:5" s="35" customFormat="1" ht="18.75" customHeight="1" x14ac:dyDescent="0.25">
      <c r="A27" s="40"/>
      <c r="B27" s="41" t="s">
        <v>26</v>
      </c>
      <c r="C27" s="47">
        <v>997464255069.71997</v>
      </c>
      <c r="D27" s="47">
        <v>968528989401.33997</v>
      </c>
      <c r="E27" s="44">
        <v>97.1</v>
      </c>
    </row>
    <row r="28" spans="1:5" s="35" customFormat="1" ht="18.75" customHeight="1" thickBot="1" x14ac:dyDescent="0.3">
      <c r="A28" s="42"/>
      <c r="B28" s="43" t="s">
        <v>27</v>
      </c>
      <c r="C28" s="48">
        <v>825286774556.34998</v>
      </c>
      <c r="D28" s="49" t="s">
        <v>28</v>
      </c>
      <c r="E28" s="46" t="s">
        <v>29</v>
      </c>
    </row>
    <row r="29" spans="1:5" ht="15.75" thickTop="1" x14ac:dyDescent="0.25">
      <c r="A29" s="2" t="s">
        <v>32</v>
      </c>
      <c r="C29" s="33"/>
      <c r="D29" s="34"/>
      <c r="E29" s="33"/>
    </row>
    <row r="32" spans="1:5" x14ac:dyDescent="0.25">
      <c r="D32" s="1">
        <v>21962179832.18</v>
      </c>
    </row>
    <row r="37" spans="3:4" x14ac:dyDescent="0.25">
      <c r="C37" s="37"/>
      <c r="D37" s="37"/>
    </row>
  </sheetData>
  <mergeCells count="4">
    <mergeCell ref="B3:B4"/>
    <mergeCell ref="A3:A4"/>
    <mergeCell ref="E3:E4"/>
    <mergeCell ref="C3:D3"/>
  </mergeCells>
  <pageMargins left="0.19685039370078741" right="0.19685039370078741" top="0.39370078740157483" bottom="0.19685039370078741" header="0.31496062992125984" footer="0.31496062992125984"/>
  <pageSetup paperSize="256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ilham mbojo</cp:lastModifiedBy>
  <dcterms:created xsi:type="dcterms:W3CDTF">2020-03-17T02:08:41Z</dcterms:created>
  <dcterms:modified xsi:type="dcterms:W3CDTF">2022-09-12T03:49:14Z</dcterms:modified>
</cp:coreProperties>
</file>