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Usia Produktif" sheetId="87" r:id="rId1"/>
  </sheets>
  <definedNames>
    <definedName name="_xlnm.Print_Area" localSheetId="0">'Kesehatan Usia Produktif'!$A$1:$N$20</definedName>
  </definedNames>
  <calcPr calcId="144525" iterateDelta="1E-4"/>
</workbook>
</file>

<file path=xl/calcChain.xml><?xml version="1.0" encoding="utf-8"?>
<calcChain xmlns="http://schemas.openxmlformats.org/spreadsheetml/2006/main">
  <c r="K13" i="87" l="1"/>
  <c r="K12" i="87"/>
  <c r="K11" i="87"/>
  <c r="K10" i="87"/>
  <c r="H13" i="87"/>
  <c r="H12" i="87"/>
  <c r="H11" i="87"/>
  <c r="H10" i="87"/>
  <c r="E13" i="87"/>
  <c r="E12" i="87"/>
  <c r="E11" i="87"/>
  <c r="E10" i="87"/>
  <c r="M11" i="87" l="1"/>
  <c r="N11" i="87" l="1"/>
  <c r="N10" i="87"/>
  <c r="M10" i="87"/>
  <c r="N13" i="87"/>
  <c r="M12" i="87"/>
  <c r="K8" i="87"/>
  <c r="K7" i="87"/>
  <c r="K6" i="87"/>
  <c r="K5" i="87"/>
  <c r="K4" i="87"/>
  <c r="H8" i="87"/>
  <c r="H7" i="87"/>
  <c r="H6" i="87"/>
  <c r="H5" i="87"/>
  <c r="H4" i="87"/>
  <c r="E8" i="87"/>
  <c r="M8" i="87" s="1"/>
  <c r="E7" i="87"/>
  <c r="N7" i="87" s="1"/>
  <c r="E6" i="87"/>
  <c r="M6" i="87" s="1"/>
  <c r="E5" i="87"/>
  <c r="N5" i="87" s="1"/>
  <c r="E4" i="87"/>
  <c r="N4" i="87" s="1"/>
  <c r="J9" i="87"/>
  <c r="I9" i="87"/>
  <c r="G9" i="87"/>
  <c r="F9" i="87"/>
  <c r="D9" i="87"/>
  <c r="C9" i="87"/>
  <c r="M13" i="87" l="1"/>
  <c r="N12" i="87"/>
  <c r="N6" i="87"/>
  <c r="M7" i="87"/>
  <c r="N8" i="87"/>
  <c r="M4" i="87"/>
  <c r="H9" i="87"/>
  <c r="K9" i="87"/>
  <c r="M5" i="87"/>
  <c r="E9" i="87"/>
  <c r="N9" i="87" l="1"/>
  <c r="M9" i="87"/>
</calcChain>
</file>

<file path=xl/sharedStrings.xml><?xml version="1.0" encoding="utf-8"?>
<sst xmlns="http://schemas.openxmlformats.org/spreadsheetml/2006/main" count="40" uniqueCount="31">
  <si>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</si>
  <si>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</si>
  <si>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</si>
  <si>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</si>
  <si>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</si>
  <si>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</si>
  <si>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</si>
  <si>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</si>
  <si>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PENDUDUK LAKI-LAKI
(15-59 TAHUN)</t>
  </si>
  <si>
    <t>JMLH PENDUDUK PEREMPUAN
(15-59 TAHUN)</t>
  </si>
  <si>
    <t>TOTAL JUMLAH PENDUDUK 
(15-59 TAHUN)</t>
  </si>
  <si>
    <t>PENDUDUK LAKI-LAKI BERESIKO</t>
  </si>
  <si>
    <t>PENDUDUK PEREMPUAN BERESIKO</t>
  </si>
  <si>
    <t>TOTAL PENDUDUK BERESIKO</t>
  </si>
  <si>
    <t>SATUAN</t>
  </si>
  <si>
    <t>Orang</t>
  </si>
  <si>
    <t>CAKUPAN PELAYANAN KESEHATAN USIA PRODUKTIF (%)</t>
  </si>
  <si>
    <t xml:space="preserve"> % PENDUDUK (USIA 15-59 THN) YANG BERESIKO</t>
  </si>
  <si>
    <t>Catatan :</t>
  </si>
  <si>
    <t>- SKRINING KESEHATAN LAKI-LAKI = Jumlah penduduk laki laki (usia 15 - 59 Thn) yang mendapat pelayanan Skrining Kesehatan sesuai standar</t>
  </si>
  <si>
    <t>- SKRINING KESEHATAN PEREMPUAN = Jumlah penduduk perempuan (usia 15 - 59 Thn) yang mendapat pelayanan Skrining Kesehatan sesuai standar</t>
  </si>
  <si>
    <t>- TOTAL SKRINING KESEHATAN = Total Jumlah penduduk (usia 15 - 59 Thn) yang mendapat pelayanan Skrining Kesehatan sesuai standar</t>
  </si>
  <si>
    <t>SKRINING KESEHATAN LAKI-LAKI</t>
  </si>
  <si>
    <t>SKRINING KESEHATAN PEREMPUAN</t>
  </si>
  <si>
    <t>TOTAL SKRINING KESEHATAN</t>
  </si>
  <si>
    <t>KOTA BIMA 2018</t>
  </si>
  <si>
    <t>KOTA BIMA 2019</t>
  </si>
  <si>
    <t>KOTA BIMA 2020</t>
  </si>
  <si>
    <t>KOTA BIMA 2021</t>
  </si>
  <si>
    <t>Sumber: Bidang P2PL, Dinas Kesehatan Kota Bima, Tahun 2023</t>
  </si>
  <si>
    <t xml:space="preserve">Pelayanan Kesehatan Usia Produktif  (15 – 59 Thn) di Kota Bima Tahun 2022 menurut Jenis Kelamin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</si>
</sst>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4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4" fontId="9" fillId="2" borderId="3" xfId="6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>
      <alignment horizontal="center" vertical="center"/>
    </xf>
    <xf numFmtId="3" fontId="9" fillId="2" borderId="6" xfId="6" applyNumberFormat="1" applyFont="1" applyFill="1" applyBorder="1" applyAlignment="1">
      <alignment horizontal="center" vertical="center"/>
    </xf>
    <xf numFmtId="2" fontId="10" fillId="0" borderId="1" xfId="6" applyNumberFormat="1" applyFont="1" applyFill="1" applyBorder="1" applyAlignment="1">
      <alignment horizontal="center" vertical="center"/>
    </xf>
    <xf numFmtId="2" fontId="9" fillId="2" borderId="5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>
      <alignment horizontal="center" vertical="center"/>
    </xf>
    <xf numFmtId="4" fontId="10" fillId="0" borderId="8" xfId="6" applyNumberFormat="1" applyFont="1" applyFill="1" applyBorder="1" applyAlignment="1">
      <alignment horizontal="center" vertical="center"/>
    </xf>
    <xf numFmtId="2" fontId="10" fillId="0" borderId="9" xfId="6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2" fontId="10" fillId="0" borderId="12" xfId="6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4" xfId="6" applyNumberFormat="1" applyFont="1" applyFill="1" applyBorder="1" applyAlignment="1">
      <alignment horizontal="center" vertical="center"/>
    </xf>
    <xf numFmtId="2" fontId="10" fillId="0" borderId="15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view="pageBreakPreview" zoomScaleNormal="100" zoomScaleSheetLayoutView="100" workbookViewId="0">
      <selection activeCell="J10" sqref="J10"/>
    </sheetView>
  </sheetViews>
  <sheetFormatPr defaultRowHeight="12.75" x14ac:dyDescent="0.25"/>
  <cols>
    <col min="1" max="1" width="8.85546875" style="1" customWidth="1"/>
    <col min="2" max="2" width="15.85546875" style="1" customWidth="1"/>
    <col min="3" max="5" width="13.7109375" style="1" customWidth="1"/>
    <col min="6" max="11" width="9.85546875" style="1" customWidth="1"/>
    <col min="12" max="12" width="8.28515625" style="1" customWidth="1"/>
    <col min="13" max="13" width="14" style="1" customWidth="1"/>
    <col min="14" max="14" width="13.28515625" style="1" customWidth="1"/>
    <col min="15" max="16384" width="9.140625" style="1"/>
  </cols>
  <sheetData>
    <row r="1" spans="1:24" ht="15" x14ac:dyDescent="0.25">
      <c r="A1" s="18" t="s">
        <v>30</v>
      </c>
    </row>
    <row r="2" spans="1:24" x14ac:dyDescent="0.25">
      <c r="E2" s="23"/>
    </row>
    <row r="3" spans="1:24" ht="48" customHeight="1" thickBot="1" x14ac:dyDescent="0.3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6" t="s">
        <v>22</v>
      </c>
      <c r="G3" s="27" t="s">
        <v>23</v>
      </c>
      <c r="H3" s="28" t="s">
        <v>24</v>
      </c>
      <c r="I3" s="26" t="s">
        <v>11</v>
      </c>
      <c r="J3" s="27" t="s">
        <v>12</v>
      </c>
      <c r="K3" s="27" t="s">
        <v>13</v>
      </c>
      <c r="L3" s="37" t="s">
        <v>14</v>
      </c>
      <c r="M3" s="27" t="s">
        <v>16</v>
      </c>
      <c r="N3" s="21" t="s">
        <v>17</v>
      </c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thickTop="1" x14ac:dyDescent="0.25">
      <c r="A4" s="4">
        <v>527201</v>
      </c>
      <c r="B4" s="5" t="s">
        <v>0</v>
      </c>
      <c r="C4" s="16">
        <v>9574</v>
      </c>
      <c r="D4" s="15">
        <v>9991</v>
      </c>
      <c r="E4" s="17">
        <f>IF(COUNT(C4:D4)=0,"-",SUM(C4:D4))</f>
        <v>19565</v>
      </c>
      <c r="F4" s="16">
        <v>8264</v>
      </c>
      <c r="G4" s="15">
        <v>8769</v>
      </c>
      <c r="H4" s="17">
        <f t="shared" ref="H4:H13" si="0">IF(COUNT(F4:G4)=0,"-",SUM(F4:G4))</f>
        <v>17033</v>
      </c>
      <c r="I4" s="16">
        <v>2066</v>
      </c>
      <c r="J4" s="15">
        <v>3664.25</v>
      </c>
      <c r="K4" s="17">
        <f t="shared" ref="K4:K8" si="1">IF(COUNT(I4:J4)=0,"-",SUM(I4:J4))</f>
        <v>5730.25</v>
      </c>
      <c r="L4" s="38" t="s">
        <v>15</v>
      </c>
      <c r="M4" s="22">
        <f>IF(COUNT(E4,H4)=0,"-",IF(OR(SUM(E4)=0,SUM(H4)=0),0,ROUND(SUM(H4)/E4*100,2)))</f>
        <v>87.06</v>
      </c>
      <c r="N4" s="40">
        <f>IF(COUNT(E4,K4)=0,"-",IF(OR(SUM(E4)=0,SUM(K4)=0),0,ROUND(SUM(K4)/E4*100,2)))</f>
        <v>29.29</v>
      </c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4">
        <v>527202</v>
      </c>
      <c r="B5" s="5" t="s">
        <v>1</v>
      </c>
      <c r="C5" s="16">
        <v>5974</v>
      </c>
      <c r="D5" s="15">
        <v>6265</v>
      </c>
      <c r="E5" s="17">
        <f t="shared" ref="E5:E13" si="2">IF(COUNT(C5:D5)=0,"-",SUM(C5:D5))</f>
        <v>12239</v>
      </c>
      <c r="F5" s="16">
        <v>3336</v>
      </c>
      <c r="G5" s="15">
        <v>6120</v>
      </c>
      <c r="H5" s="17">
        <f t="shared" si="0"/>
        <v>9456</v>
      </c>
      <c r="I5" s="16">
        <v>834</v>
      </c>
      <c r="J5" s="15">
        <v>1530</v>
      </c>
      <c r="K5" s="17">
        <f t="shared" si="1"/>
        <v>2364</v>
      </c>
      <c r="L5" s="38" t="s">
        <v>15</v>
      </c>
      <c r="M5" s="22">
        <f t="shared" ref="M5:M13" si="3">IF(COUNT(E5,H5)=0,"-",IF(OR(SUM(E5)=0,SUM(H5)=0),0,ROUND(SUM(H5)/E5*100,2)))</f>
        <v>77.260000000000005</v>
      </c>
      <c r="N5" s="40">
        <f t="shared" ref="N5:N13" si="4">IF(COUNT(E5,K5)=0,"-",IF(OR(SUM(E5)=0,SUM(K5)=0),0,ROUND(SUM(K5)/E5*100,2)))</f>
        <v>19.32</v>
      </c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4">
        <v>527203</v>
      </c>
      <c r="B6" s="5" t="s">
        <v>2</v>
      </c>
      <c r="C6" s="16">
        <v>11483</v>
      </c>
      <c r="D6" s="15">
        <v>11618</v>
      </c>
      <c r="E6" s="17">
        <f t="shared" si="2"/>
        <v>23101</v>
      </c>
      <c r="F6" s="16">
        <v>7434</v>
      </c>
      <c r="G6" s="15">
        <v>9235</v>
      </c>
      <c r="H6" s="17">
        <f t="shared" si="0"/>
        <v>16669</v>
      </c>
      <c r="I6" s="16">
        <v>1859</v>
      </c>
      <c r="J6" s="15">
        <v>2309</v>
      </c>
      <c r="K6" s="17">
        <f t="shared" si="1"/>
        <v>4168</v>
      </c>
      <c r="L6" s="38" t="s">
        <v>15</v>
      </c>
      <c r="M6" s="22">
        <f t="shared" si="3"/>
        <v>72.16</v>
      </c>
      <c r="N6" s="40">
        <f t="shared" si="4"/>
        <v>18.04</v>
      </c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4">
        <v>527204</v>
      </c>
      <c r="B7" s="5" t="s">
        <v>3</v>
      </c>
      <c r="C7" s="16">
        <v>12550</v>
      </c>
      <c r="D7" s="15">
        <v>13036</v>
      </c>
      <c r="E7" s="17">
        <f t="shared" si="2"/>
        <v>25586</v>
      </c>
      <c r="F7" s="16">
        <v>5431</v>
      </c>
      <c r="G7" s="15">
        <v>8088</v>
      </c>
      <c r="H7" s="17">
        <f t="shared" si="0"/>
        <v>13519</v>
      </c>
      <c r="I7" s="16">
        <v>1357.75</v>
      </c>
      <c r="J7" s="15">
        <v>2022</v>
      </c>
      <c r="K7" s="17">
        <f t="shared" si="1"/>
        <v>3379.75</v>
      </c>
      <c r="L7" s="38" t="s">
        <v>15</v>
      </c>
      <c r="M7" s="22">
        <f t="shared" si="3"/>
        <v>52.84</v>
      </c>
      <c r="N7" s="40">
        <f t="shared" si="4"/>
        <v>13.21</v>
      </c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4">
        <v>527205</v>
      </c>
      <c r="B8" s="5" t="s">
        <v>4</v>
      </c>
      <c r="C8" s="16">
        <v>10636</v>
      </c>
      <c r="D8" s="15">
        <v>11205</v>
      </c>
      <c r="E8" s="17">
        <f t="shared" si="2"/>
        <v>21841</v>
      </c>
      <c r="F8" s="16">
        <v>8765</v>
      </c>
      <c r="G8" s="15">
        <v>10764</v>
      </c>
      <c r="H8" s="17">
        <f t="shared" si="0"/>
        <v>19529</v>
      </c>
      <c r="I8" s="16">
        <v>2191.25</v>
      </c>
      <c r="J8" s="15">
        <v>2691</v>
      </c>
      <c r="K8" s="17">
        <f t="shared" si="1"/>
        <v>4882.25</v>
      </c>
      <c r="L8" s="38" t="s">
        <v>15</v>
      </c>
      <c r="M8" s="22">
        <f t="shared" si="3"/>
        <v>89.41</v>
      </c>
      <c r="N8" s="40">
        <f t="shared" si="4"/>
        <v>22.35</v>
      </c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31">
        <v>5272</v>
      </c>
      <c r="B9" s="32" t="s">
        <v>5</v>
      </c>
      <c r="C9" s="33">
        <f>IF(COUNT(C4:C8)=0,"-",SUM(C4:C8))</f>
        <v>50217</v>
      </c>
      <c r="D9" s="34">
        <f t="shared" ref="D9:K9" si="5">IF(COUNT(D4:D8)=0,"-",SUM(D4:D8))</f>
        <v>52115</v>
      </c>
      <c r="E9" s="34">
        <f t="shared" si="5"/>
        <v>102332</v>
      </c>
      <c r="F9" s="33">
        <f t="shared" si="5"/>
        <v>33230</v>
      </c>
      <c r="G9" s="34">
        <f t="shared" si="5"/>
        <v>42976</v>
      </c>
      <c r="H9" s="34">
        <f t="shared" si="5"/>
        <v>76206</v>
      </c>
      <c r="I9" s="33">
        <f t="shared" si="5"/>
        <v>8308</v>
      </c>
      <c r="J9" s="34">
        <f t="shared" si="5"/>
        <v>12216.25</v>
      </c>
      <c r="K9" s="34">
        <f t="shared" si="5"/>
        <v>20524.25</v>
      </c>
      <c r="L9" s="39" t="s">
        <v>15</v>
      </c>
      <c r="M9" s="35">
        <f t="shared" si="3"/>
        <v>74.47</v>
      </c>
      <c r="N9" s="41">
        <f t="shared" si="4"/>
        <v>20.059999999999999</v>
      </c>
      <c r="O9" s="11"/>
      <c r="P9" s="12"/>
      <c r="Q9" s="11"/>
      <c r="R9" s="13"/>
      <c r="S9" s="11"/>
      <c r="T9" s="13"/>
      <c r="U9" s="11"/>
      <c r="V9" s="13"/>
      <c r="W9" s="11"/>
      <c r="X9" s="14"/>
    </row>
    <row r="10" spans="1:24" s="43" customFormat="1" ht="20.100000000000001" customHeight="1" thickTop="1" x14ac:dyDescent="0.25">
      <c r="A10" s="44">
        <v>5272</v>
      </c>
      <c r="B10" s="45" t="s">
        <v>28</v>
      </c>
      <c r="C10" s="46">
        <v>48608</v>
      </c>
      <c r="D10" s="47">
        <v>50906</v>
      </c>
      <c r="E10" s="61">
        <f t="shared" si="2"/>
        <v>99514</v>
      </c>
      <c r="F10" s="46">
        <v>31670</v>
      </c>
      <c r="G10" s="47">
        <v>40426</v>
      </c>
      <c r="H10" s="61">
        <f t="shared" si="0"/>
        <v>72096</v>
      </c>
      <c r="I10" s="46">
        <v>8160</v>
      </c>
      <c r="J10" s="47">
        <v>11070</v>
      </c>
      <c r="K10" s="61">
        <f t="shared" ref="K10:K13" si="6">IF(COUNT(I10:J10)=0,"-",SUM(I10:J10))</f>
        <v>19230</v>
      </c>
      <c r="L10" s="48" t="s">
        <v>15</v>
      </c>
      <c r="M10" s="49">
        <f t="shared" si="3"/>
        <v>72.45</v>
      </c>
      <c r="N10" s="50">
        <f t="shared" si="4"/>
        <v>19.32</v>
      </c>
      <c r="O10" s="6"/>
      <c r="P10" s="7"/>
      <c r="Q10" s="6"/>
      <c r="R10" s="8"/>
      <c r="S10" s="6"/>
      <c r="T10" s="8"/>
      <c r="U10" s="6"/>
      <c r="V10" s="8"/>
      <c r="W10" s="6"/>
      <c r="X10" s="42"/>
    </row>
    <row r="11" spans="1:24" s="43" customFormat="1" ht="20.100000000000001" customHeight="1" x14ac:dyDescent="0.25">
      <c r="A11" s="58">
        <v>5272</v>
      </c>
      <c r="B11" s="59" t="s">
        <v>27</v>
      </c>
      <c r="C11" s="60">
        <v>48664</v>
      </c>
      <c r="D11" s="61">
        <v>50819</v>
      </c>
      <c r="E11" s="61">
        <f t="shared" si="2"/>
        <v>99483</v>
      </c>
      <c r="F11" s="60">
        <v>26962</v>
      </c>
      <c r="G11" s="61">
        <v>407</v>
      </c>
      <c r="H11" s="61">
        <f t="shared" si="0"/>
        <v>27369</v>
      </c>
      <c r="I11" s="60">
        <v>3874</v>
      </c>
      <c r="J11" s="61">
        <v>3988</v>
      </c>
      <c r="K11" s="61">
        <f t="shared" si="6"/>
        <v>7862</v>
      </c>
      <c r="L11" s="62" t="s">
        <v>15</v>
      </c>
      <c r="M11" s="63">
        <f t="shared" ref="M11" si="7">IF(COUNT(E11,H11)=0,"-",IF(OR(SUM(E11)=0,SUM(H11)=0),0,ROUND(SUM(H11)/E11*100,2)))</f>
        <v>27.51</v>
      </c>
      <c r="N11" s="64">
        <f t="shared" ref="N11" si="8">IF(COUNT(E11,K11)=0,"-",IF(OR(SUM(E11)=0,SUM(K11)=0),0,ROUND(SUM(K11)/E11*100,2)))</f>
        <v>7.9</v>
      </c>
      <c r="O11" s="6"/>
      <c r="P11" s="7"/>
      <c r="Q11" s="6"/>
      <c r="R11" s="8"/>
      <c r="S11" s="6"/>
      <c r="T11" s="8"/>
      <c r="U11" s="6"/>
      <c r="V11" s="8"/>
      <c r="W11" s="6"/>
      <c r="X11" s="42"/>
    </row>
    <row r="12" spans="1:24" s="43" customFormat="1" ht="20.100000000000001" customHeight="1" x14ac:dyDescent="0.25">
      <c r="A12" s="58">
        <v>5272</v>
      </c>
      <c r="B12" s="59" t="s">
        <v>26</v>
      </c>
      <c r="C12" s="60">
        <v>46702</v>
      </c>
      <c r="D12" s="61">
        <v>49082</v>
      </c>
      <c r="E12" s="61">
        <f t="shared" si="2"/>
        <v>95784</v>
      </c>
      <c r="F12" s="60">
        <v>3496</v>
      </c>
      <c r="G12" s="61">
        <v>9279</v>
      </c>
      <c r="H12" s="61">
        <f t="shared" si="0"/>
        <v>12775</v>
      </c>
      <c r="I12" s="60">
        <v>3164</v>
      </c>
      <c r="J12" s="61">
        <v>6305</v>
      </c>
      <c r="K12" s="61">
        <f t="shared" si="6"/>
        <v>9469</v>
      </c>
      <c r="L12" s="62" t="s">
        <v>15</v>
      </c>
      <c r="M12" s="63">
        <f t="shared" si="3"/>
        <v>13.34</v>
      </c>
      <c r="N12" s="64">
        <f t="shared" si="4"/>
        <v>9.89</v>
      </c>
      <c r="O12" s="6"/>
      <c r="P12" s="7"/>
      <c r="Q12" s="6"/>
      <c r="R12" s="8"/>
      <c r="S12" s="6"/>
      <c r="T12" s="8"/>
      <c r="U12" s="6"/>
      <c r="V12" s="8"/>
      <c r="W12" s="6"/>
      <c r="X12" s="42"/>
    </row>
    <row r="13" spans="1:24" s="43" customFormat="1" ht="20.100000000000001" customHeight="1" thickBot="1" x14ac:dyDescent="0.3">
      <c r="A13" s="51">
        <v>5272</v>
      </c>
      <c r="B13" s="52" t="s">
        <v>25</v>
      </c>
      <c r="C13" s="53">
        <v>45925</v>
      </c>
      <c r="D13" s="54">
        <v>48413</v>
      </c>
      <c r="E13" s="54">
        <f t="shared" si="2"/>
        <v>94338</v>
      </c>
      <c r="F13" s="53">
        <v>3461</v>
      </c>
      <c r="G13" s="54">
        <v>9192</v>
      </c>
      <c r="H13" s="54">
        <f t="shared" si="0"/>
        <v>12653</v>
      </c>
      <c r="I13" s="53">
        <v>3185</v>
      </c>
      <c r="J13" s="54">
        <v>6245</v>
      </c>
      <c r="K13" s="54">
        <f t="shared" si="6"/>
        <v>9430</v>
      </c>
      <c r="L13" s="55" t="s">
        <v>15</v>
      </c>
      <c r="M13" s="56">
        <f t="shared" si="3"/>
        <v>13.41</v>
      </c>
      <c r="N13" s="57">
        <f t="shared" si="4"/>
        <v>10</v>
      </c>
      <c r="O13" s="6"/>
      <c r="P13" s="7"/>
      <c r="Q13" s="6"/>
      <c r="R13" s="8"/>
      <c r="S13" s="6"/>
      <c r="T13" s="8"/>
      <c r="U13" s="6"/>
      <c r="V13" s="8"/>
      <c r="W13" s="6"/>
      <c r="X13" s="42"/>
    </row>
    <row r="14" spans="1:24" ht="13.5" thickTop="1" x14ac:dyDescent="0.25">
      <c r="A14" s="29" t="s">
        <v>29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6" spans="1:24" x14ac:dyDescent="0.25">
      <c r="A16" s="1" t="s">
        <v>18</v>
      </c>
    </row>
    <row r="17" spans="1:3" x14ac:dyDescent="0.25">
      <c r="A17" s="36" t="s">
        <v>19</v>
      </c>
      <c r="B17" s="19"/>
      <c r="C17" s="20"/>
    </row>
    <row r="18" spans="1:3" x14ac:dyDescent="0.25">
      <c r="A18" s="36" t="s">
        <v>20</v>
      </c>
    </row>
    <row r="19" spans="1:3" x14ac:dyDescent="0.25">
      <c r="A19" s="36" t="s">
        <v>21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Usia Produktif</vt:lpstr>
      <vt:lpstr>'Kesehatan Usia Produktif'!Print_Area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2025-03-07T15:39:27Z</dcterms:modified>
</cp:coreProperties>
</file>