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Produktif'!$A$1:$N$18</definedName>
  </definedNames>
  <calcPr calcId="144525" iterateDelta="1E-4"/>
</workbook>
</file>

<file path=xl/calcChain.xml><?xml version="1.0" encoding="utf-8"?>
<calcChain xmlns="http://schemas.openxmlformats.org/spreadsheetml/2006/main">
  <c r="J9" i="87" l="1"/>
  <c r="I9" i="87"/>
  <c r="G9" i="87"/>
  <c r="F9" i="87"/>
  <c r="D9" i="87"/>
  <c r="C9" i="87"/>
  <c r="K8" i="87" l="1"/>
  <c r="K7" i="87"/>
  <c r="K6" i="87"/>
  <c r="K5" i="87"/>
  <c r="K4" i="87"/>
  <c r="H8" i="87"/>
  <c r="H7" i="87"/>
  <c r="H6" i="87"/>
  <c r="H5" i="87"/>
  <c r="H4" i="87"/>
  <c r="H9" i="87" l="1"/>
  <c r="K9" i="87"/>
  <c r="E8" i="87"/>
  <c r="E7" i="87"/>
  <c r="E6" i="87"/>
  <c r="E5" i="87"/>
  <c r="E4" i="87"/>
  <c r="M7" i="87" l="1"/>
  <c r="N7" i="87"/>
  <c r="N5" i="87"/>
  <c r="M5" i="87"/>
  <c r="M6" i="87"/>
  <c r="N6" i="87"/>
  <c r="M4" i="87"/>
  <c r="N4" i="87"/>
  <c r="M8" i="87"/>
  <c r="N8" i="87"/>
  <c r="E9" i="87"/>
  <c r="N9" i="87" l="1"/>
  <c r="M9" i="87"/>
</calcChain>
</file>

<file path=xl/sharedStrings.xml><?xml version="1.0" encoding="utf-8"?>
<sst xmlns="http://schemas.openxmlformats.org/spreadsheetml/2006/main" count="36" uniqueCount="29">
  <si>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</si>
  <si>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</si>
  <si>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</si>
  <si>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</si>
  <si>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</si>
  <si>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</si>
  <si>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</si>
  <si>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</si>
  <si>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JMLH PENDUDUK LAKI-LAKI
(15-59 TAHUN)</t>
  </si>
  <si>
    <t>JMLH PENDUDUK PEREMPUAN
(15-59 TAHUN)</t>
  </si>
  <si>
    <t>TOTAL JUMLAH PENDUDUK 
(15-59 TAHUN)</t>
  </si>
  <si>
    <t>PENDUDUK LAKI-LAKI BERESIKO</t>
  </si>
  <si>
    <t>PENDUDUK PEREMPUAN BERESIKO</t>
  </si>
  <si>
    <t>TOTAL PENDUDUK BERESIKO</t>
  </si>
  <si>
    <t>SATUAN</t>
  </si>
  <si>
    <t>Orang</t>
  </si>
  <si>
    <t>CAKUPAN PELAYANAN KESEHATAN USIA PRODUKTIF (%)</t>
  </si>
  <si>
    <t xml:space="preserve"> % PENDUDUK (USIA 15-59 THN) YANG BERESIKO</t>
  </si>
  <si>
    <t>Catatan :</t>
  </si>
  <si>
    <t>- SKRINING KESEHATAN LAKI-LAKI = Jumlah penduduk laki laki (usia 15 - 59 Thn) yang mendapat pelayanan Skrining Kesehatan sesuai standar</t>
  </si>
  <si>
    <t>- SKRINING KESEHATAN PEREMPUAN = Jumlah penduduk perempuan (usia 15 - 59 Thn) yang mendapat pelayanan Skrining Kesehatan sesuai standar</t>
  </si>
  <si>
    <t>- TOTAL SKRINING KESEHATAN = Total Jumlah penduduk (usia 15 - 59 Thn) yang mendapat pelayanan Skrining Kesehatan sesuai standar</t>
  </si>
  <si>
    <t>SKRINING KESEHATAN LAKI-LAKI</t>
  </si>
  <si>
    <t>SKRINING KESEHATAN PEREMPUAN</t>
  </si>
  <si>
    <t>TOTAL SKRINING KESEHATAN</t>
  </si>
  <si>
    <t>KOTA BIMA 2018</t>
  </si>
  <si>
    <t xml:space="preserve">Pelayanan Kesehatan Usia Produktif  (15 – 59 Thn) di Kota Bima Tahun 2020 menurut Jenis Kelamin di rinci per Kecamatan </t>
  </si>
  <si>
    <t>Sumber: Bidang P2PL,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</si>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</sst>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0" fontId="13" fillId="2" borderId="2" xfId="0" applyFont="1" applyFill="1" applyBorder="1" applyAlignment="1">
      <alignment horizontal="center" vertical="center" wrapText="1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4" fontId="9" fillId="2" borderId="3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>
      <alignment horizontal="center" vertical="center"/>
    </xf>
    <xf numFmtId="3" fontId="9" fillId="2" borderId="6" xfId="6" applyNumberFormat="1" applyFont="1" applyFill="1" applyBorder="1" applyAlignment="1">
      <alignment horizontal="center" vertical="center"/>
    </xf>
    <xf numFmtId="2" fontId="10" fillId="0" borderId="1" xfId="6" applyNumberFormat="1" applyFont="1" applyFill="1" applyBorder="1" applyAlignment="1">
      <alignment horizontal="center" vertical="center"/>
    </xf>
    <xf numFmtId="2" fontId="9" fillId="2" borderId="5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>
      <alignment horizontal="center" vertical="center"/>
    </xf>
    <xf numFmtId="4" fontId="10" fillId="0" borderId="8" xfId="6" applyNumberFormat="1" applyFont="1" applyFill="1" applyBorder="1" applyAlignment="1">
      <alignment horizontal="center" vertical="center"/>
    </xf>
    <xf numFmtId="2" fontId="10" fillId="0" borderId="9" xfId="6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>
      <alignment horizontal="center" vertical="center"/>
    </xf>
    <xf numFmtId="4" fontId="10" fillId="0" borderId="11" xfId="6" applyNumberFormat="1" applyFont="1" applyFill="1" applyBorder="1" applyAlignment="1">
      <alignment horizontal="center" vertical="center"/>
    </xf>
    <xf numFmtId="2" fontId="10" fillId="0" borderId="12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11" width="9.85546875" style="1" customWidth="1"/>
    <col min="12" max="12" width="8.28515625" style="1" customWidth="1"/>
    <col min="13" max="13" width="14" style="1" customWidth="1"/>
    <col min="14" max="14" width="13.28515625" style="1" customWidth="1"/>
    <col min="15" max="16384" width="9.140625" style="1"/>
  </cols>
  <sheetData>
    <row r="1" spans="1:24" ht="15" x14ac:dyDescent="0.25">
      <c r="A1" s="18" t="s">
        <v>26</v>
      </c>
    </row>
    <row r="2" spans="1:24" x14ac:dyDescent="0.25">
      <c r="E2" s="23"/>
    </row>
    <row r="3" spans="1:24" ht="48" customHeight="1" thickBot="1" x14ac:dyDescent="0.3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6" t="s">
        <v>22</v>
      </c>
      <c r="G3" s="27" t="s">
        <v>23</v>
      </c>
      <c r="H3" s="28" t="s">
        <v>24</v>
      </c>
      <c r="I3" s="26" t="s">
        <v>11</v>
      </c>
      <c r="J3" s="27" t="s">
        <v>12</v>
      </c>
      <c r="K3" s="27" t="s">
        <v>13</v>
      </c>
      <c r="L3" s="37" t="s">
        <v>14</v>
      </c>
      <c r="M3" s="27" t="s">
        <v>16</v>
      </c>
      <c r="N3" s="21" t="s">
        <v>17</v>
      </c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thickTop="1" x14ac:dyDescent="0.25">
      <c r="A4" s="4">
        <v>527201</v>
      </c>
      <c r="B4" s="5" t="s">
        <v>0</v>
      </c>
      <c r="C4" s="16">
        <v>9528</v>
      </c>
      <c r="D4" s="15">
        <v>10088</v>
      </c>
      <c r="E4" s="17">
        <f>IF(SUM(C4:D4)=0,"-",SUM(C4:D4))</f>
        <v>19616</v>
      </c>
      <c r="F4" s="16">
        <v>7065</v>
      </c>
      <c r="G4" s="15">
        <v>57</v>
      </c>
      <c r="H4" s="17">
        <f>IF(SUM(F4:G4)=0,"-",SUM(F4:G4))</f>
        <v>7122</v>
      </c>
      <c r="I4" s="16">
        <v>1042</v>
      </c>
      <c r="J4" s="15">
        <v>1136</v>
      </c>
      <c r="K4" s="17">
        <f>IF(SUM(I4:J4)=0,"-",SUM(I4:J4))</f>
        <v>2178</v>
      </c>
      <c r="L4" s="38" t="s">
        <v>15</v>
      </c>
      <c r="M4" s="22">
        <f t="shared" ref="M4:M10" si="0">IF(OR(SUM(E4)=0,SUM(H4)=0),0,ROUND(SUM(H4)/E4*100,2))</f>
        <v>36.31</v>
      </c>
      <c r="N4" s="40">
        <f t="shared" ref="N4:N10" si="1">IF(OR(SUM(E4)=0,SUM(K4)=0),0,ROUND(SUM(K4)/E4*100,2))</f>
        <v>11.1</v>
      </c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4">
        <v>527202</v>
      </c>
      <c r="B5" s="5" t="s">
        <v>1</v>
      </c>
      <c r="C5" s="16">
        <v>5851</v>
      </c>
      <c r="D5" s="15">
        <v>6157</v>
      </c>
      <c r="E5" s="17">
        <f t="shared" ref="E5:E8" si="2">IF(SUM(C5:D5)=0,"-",SUM(C5:D5))</f>
        <v>12008</v>
      </c>
      <c r="F5" s="16">
        <v>5772</v>
      </c>
      <c r="G5" s="15">
        <v>141</v>
      </c>
      <c r="H5" s="17">
        <f t="shared" ref="H5:H10" si="3">IF(SUM(F5:G5)=0,"-",SUM(F5:G5))</f>
        <v>5913</v>
      </c>
      <c r="I5" s="16">
        <v>792</v>
      </c>
      <c r="J5" s="15">
        <v>765</v>
      </c>
      <c r="K5" s="17">
        <f t="shared" ref="K5:K8" si="4">IF(SUM(I5:J5)=0,"-",SUM(I5:J5))</f>
        <v>1557</v>
      </c>
      <c r="L5" s="38" t="s">
        <v>15</v>
      </c>
      <c r="M5" s="22">
        <f t="shared" si="0"/>
        <v>49.24</v>
      </c>
      <c r="N5" s="40">
        <f t="shared" si="1"/>
        <v>12.97</v>
      </c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4">
        <v>527203</v>
      </c>
      <c r="B6" s="5" t="s">
        <v>2</v>
      </c>
      <c r="C6" s="16">
        <v>10914</v>
      </c>
      <c r="D6" s="15">
        <v>10938</v>
      </c>
      <c r="E6" s="17">
        <f t="shared" si="2"/>
        <v>21852</v>
      </c>
      <c r="F6" s="16">
        <v>1743</v>
      </c>
      <c r="G6" s="15">
        <v>163</v>
      </c>
      <c r="H6" s="17">
        <f t="shared" si="3"/>
        <v>1906</v>
      </c>
      <c r="I6" s="16">
        <v>183</v>
      </c>
      <c r="J6" s="15">
        <v>175</v>
      </c>
      <c r="K6" s="17">
        <f t="shared" si="4"/>
        <v>358</v>
      </c>
      <c r="L6" s="38" t="s">
        <v>15</v>
      </c>
      <c r="M6" s="22">
        <f t="shared" si="0"/>
        <v>8.7200000000000006</v>
      </c>
      <c r="N6" s="40">
        <f t="shared" si="1"/>
        <v>1.64</v>
      </c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4">
        <v>527204</v>
      </c>
      <c r="B7" s="5" t="s">
        <v>3</v>
      </c>
      <c r="C7" s="16">
        <v>12098</v>
      </c>
      <c r="D7" s="15">
        <v>12737</v>
      </c>
      <c r="E7" s="17">
        <f t="shared" si="2"/>
        <v>24835</v>
      </c>
      <c r="F7" s="16">
        <v>7166</v>
      </c>
      <c r="G7" s="15">
        <v>27</v>
      </c>
      <c r="H7" s="17">
        <f t="shared" si="3"/>
        <v>7193</v>
      </c>
      <c r="I7" s="16">
        <v>1133</v>
      </c>
      <c r="J7" s="15">
        <v>1208</v>
      </c>
      <c r="K7" s="17">
        <f t="shared" si="4"/>
        <v>2341</v>
      </c>
      <c r="L7" s="38" t="s">
        <v>15</v>
      </c>
      <c r="M7" s="22">
        <f t="shared" si="0"/>
        <v>28.96</v>
      </c>
      <c r="N7" s="40">
        <f t="shared" si="1"/>
        <v>9.43</v>
      </c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4">
        <v>527205</v>
      </c>
      <c r="B8" s="5" t="s">
        <v>4</v>
      </c>
      <c r="C8" s="16">
        <v>10273</v>
      </c>
      <c r="D8" s="15">
        <v>10899</v>
      </c>
      <c r="E8" s="17">
        <f t="shared" si="2"/>
        <v>21172</v>
      </c>
      <c r="F8" s="16">
        <v>5216</v>
      </c>
      <c r="G8" s="15">
        <v>19</v>
      </c>
      <c r="H8" s="17">
        <f t="shared" si="3"/>
        <v>5235</v>
      </c>
      <c r="I8" s="16">
        <v>724</v>
      </c>
      <c r="J8" s="15">
        <v>704</v>
      </c>
      <c r="K8" s="17">
        <f t="shared" si="4"/>
        <v>1428</v>
      </c>
      <c r="L8" s="38" t="s">
        <v>15</v>
      </c>
      <c r="M8" s="22">
        <f t="shared" si="0"/>
        <v>24.73</v>
      </c>
      <c r="N8" s="40">
        <f t="shared" si="1"/>
        <v>6.74</v>
      </c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31">
        <v>5272</v>
      </c>
      <c r="B9" s="32" t="s">
        <v>5</v>
      </c>
      <c r="C9" s="33">
        <f>IF(SUM(C4:C8)=0,"-",SUM(C4:C8))</f>
        <v>48664</v>
      </c>
      <c r="D9" s="34">
        <f t="shared" ref="D9" si="5">IF(SUM(D4:D8)=0,"-",SUM(D4:D8))</f>
        <v>50819</v>
      </c>
      <c r="E9" s="34">
        <f t="shared" ref="E9:H9" si="6">IF(SUM(E4:E8)=0,"-",SUM(E4:E8))</f>
        <v>99483</v>
      </c>
      <c r="F9" s="33">
        <f>IF(SUM(F4:F8)=0,"-",SUM(F4:F8))</f>
        <v>26962</v>
      </c>
      <c r="G9" s="34">
        <f>IF(SUM(G4:G8)=0,"-",SUM(G4:G8))</f>
        <v>407</v>
      </c>
      <c r="H9" s="34">
        <f t="shared" si="6"/>
        <v>27369</v>
      </c>
      <c r="I9" s="33">
        <f>SUM(I4:I8)</f>
        <v>3874</v>
      </c>
      <c r="J9" s="34">
        <f>SUM(J4:J8)</f>
        <v>3988</v>
      </c>
      <c r="K9" s="34">
        <f t="shared" ref="K9" si="7">IF(SUM(K4:K8)=0,"-",SUM(K4:K8))</f>
        <v>7862</v>
      </c>
      <c r="L9" s="39" t="s">
        <v>15</v>
      </c>
      <c r="M9" s="35">
        <f t="shared" si="0"/>
        <v>27.51</v>
      </c>
      <c r="N9" s="41">
        <f t="shared" si="1"/>
        <v>7.9</v>
      </c>
      <c r="O9" s="11"/>
      <c r="P9" s="12"/>
      <c r="Q9" s="11"/>
      <c r="R9" s="13"/>
      <c r="S9" s="11"/>
      <c r="T9" s="13"/>
      <c r="U9" s="11"/>
      <c r="V9" s="13"/>
      <c r="W9" s="11"/>
      <c r="X9" s="14"/>
    </row>
    <row r="10" spans="1:24" s="43" customFormat="1" ht="24.75" customHeight="1" thickTop="1" x14ac:dyDescent="0.25">
      <c r="A10" s="44">
        <v>5272</v>
      </c>
      <c r="B10" s="45" t="s">
        <v>28</v>
      </c>
      <c r="C10" s="46">
        <v>46702</v>
      </c>
      <c r="D10" s="47">
        <v>49082</v>
      </c>
      <c r="E10" s="47">
        <v>95784</v>
      </c>
      <c r="F10" s="46">
        <v>3496</v>
      </c>
      <c r="G10" s="47">
        <v>9279</v>
      </c>
      <c r="H10" s="47">
        <v>12775</v>
      </c>
      <c r="I10" s="46">
        <v>3164</v>
      </c>
      <c r="J10" s="47">
        <v>6305</v>
      </c>
      <c r="K10" s="47">
        <v>9469</v>
      </c>
      <c r="L10" s="48" t="s">
        <v>15</v>
      </c>
      <c r="M10" s="49">
        <v>13.34</v>
      </c>
      <c r="N10" s="50">
        <v>9.89</v>
      </c>
      <c r="O10" s="6"/>
      <c r="P10" s="7"/>
      <c r="Q10" s="6"/>
      <c r="R10" s="8"/>
      <c r="S10" s="6"/>
      <c r="T10" s="8"/>
      <c r="U10" s="6"/>
      <c r="V10" s="8"/>
      <c r="W10" s="6"/>
      <c r="X10" s="42"/>
    </row>
    <row r="11" spans="1:24" s="43" customFormat="1" ht="24.75" customHeight="1" thickBot="1" x14ac:dyDescent="0.3">
      <c r="A11" s="51">
        <v>5272</v>
      </c>
      <c r="B11" s="52" t="s">
        <v>25</v>
      </c>
      <c r="C11" s="53">
        <v>45925</v>
      </c>
      <c r="D11" s="54">
        <v>48413</v>
      </c>
      <c r="E11" s="54">
        <v>94338</v>
      </c>
      <c r="F11" s="53">
        <v>3461</v>
      </c>
      <c r="G11" s="54">
        <v>9192</v>
      </c>
      <c r="H11" s="54">
        <v>12653</v>
      </c>
      <c r="I11" s="53">
        <v>3185</v>
      </c>
      <c r="J11" s="54">
        <v>6245</v>
      </c>
      <c r="K11" s="54">
        <v>9430</v>
      </c>
      <c r="L11" s="55" t="s">
        <v>15</v>
      </c>
      <c r="M11" s="56">
        <v>13.41</v>
      </c>
      <c r="N11" s="57">
        <v>10</v>
      </c>
      <c r="O11" s="6"/>
      <c r="P11" s="7"/>
      <c r="Q11" s="6"/>
      <c r="R11" s="8"/>
      <c r="S11" s="6"/>
      <c r="T11" s="8"/>
      <c r="U11" s="6"/>
      <c r="V11" s="8"/>
      <c r="W11" s="6"/>
      <c r="X11" s="42"/>
    </row>
    <row r="12" spans="1:24" ht="13.5" thickTop="1" x14ac:dyDescent="0.25">
      <c r="A12" s="29" t="s">
        <v>27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4" spans="1:24" x14ac:dyDescent="0.25">
      <c r="A14" s="1" t="s">
        <v>18</v>
      </c>
    </row>
    <row r="15" spans="1:24" x14ac:dyDescent="0.25">
      <c r="A15" s="36" t="s">
        <v>19</v>
      </c>
      <c r="B15" s="19"/>
      <c r="C15" s="20"/>
    </row>
    <row r="16" spans="1:24" x14ac:dyDescent="0.25">
      <c r="A16" s="36" t="s">
        <v>20</v>
      </c>
    </row>
    <row r="17" spans="1:1" x14ac:dyDescent="0.25">
      <c r="A17" s="36" t="s">
        <v>21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2025-03-07T15:20:06Z</dcterms:modified>
</cp:coreProperties>
</file>