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90" windowWidth="18195" windowHeight="8520"/>
  </bookViews>
  <sheets>
    <sheet name="Ibu Bersalin" sheetId="1" r:id="rId1"/>
  </sheets>
  <calcPr calcId="144525"/>
</workbook>
</file>

<file path=xl/calcChain.xml><?xml version="1.0" encoding="utf-8"?>
<calcChain xmlns="http://schemas.openxmlformats.org/spreadsheetml/2006/main">
  <c r="H11" i="1" l="1"/>
  <c r="G11" i="1"/>
  <c r="H12" i="1" l="1"/>
  <c r="G12" i="1"/>
  <c r="E9" i="1" l="1"/>
  <c r="D9" i="1"/>
  <c r="C9" i="1"/>
  <c r="H14" i="1"/>
  <c r="G14" i="1"/>
  <c r="H13" i="1"/>
  <c r="G13" i="1"/>
  <c r="H10" i="1"/>
  <c r="G10" i="1"/>
  <c r="H8" i="1"/>
  <c r="G8" i="1"/>
  <c r="H7" i="1"/>
  <c r="G7" i="1"/>
  <c r="H6" i="1"/>
  <c r="G6" i="1"/>
  <c r="H5" i="1"/>
  <c r="G5" i="1"/>
  <c r="H4" i="1"/>
  <c r="G4" i="1"/>
  <c r="G9" i="1" l="1"/>
  <c r="H9" i="1"/>
</calcChain>
</file>

<file path=xl/sharedStrings.xml><?xml version="1.0" encoding="utf-8"?>
<sst xmlns="http://schemas.openxmlformats.org/spreadsheetml/2006/main" count="47" uniqueCount="24">
  <si>
    <t>KODE WILAYAH</t>
  </si>
  <si>
    <t>NAMA WILAYAH</t>
  </si>
  <si>
    <t>RASANAE BARAT</t>
  </si>
  <si>
    <t>RASANAE TIMUR</t>
  </si>
  <si>
    <t>ASAKOTA</t>
  </si>
  <si>
    <t>RABA</t>
  </si>
  <si>
    <t>MPUNDA</t>
  </si>
  <si>
    <t>KOTA BIMA</t>
  </si>
  <si>
    <t>SATUAN</t>
  </si>
  <si>
    <t>JUMLAH
IBU BERSALIN</t>
  </si>
  <si>
    <t>PERSALINAN DI FASYANKES</t>
  </si>
  <si>
    <t>DI TOLONG NAKES</t>
  </si>
  <si>
    <t>Orang</t>
  </si>
  <si>
    <t>CAKUPAN DITOLONG NAKES</t>
  </si>
  <si>
    <t>%</t>
  </si>
  <si>
    <t>CAKUPAN PELAYANAN PERSALINAN</t>
  </si>
  <si>
    <t>KOTA BIMA 2018</t>
  </si>
  <si>
    <t>KOTA BIMA 2019</t>
  </si>
  <si>
    <t>KOTA BIMA 2020</t>
  </si>
  <si>
    <t>-</t>
  </si>
  <si>
    <t>KOTA BIMA 2021</t>
  </si>
  <si>
    <t xml:space="preserve">Cakupan Pelayanan  Ibu Bersalin di Fasyankes dan ditolong NAKES  di Kota Bima Thn 2023, di rinci per Kecamatan </t>
  </si>
  <si>
    <t>Sumber: Bidang Kesehatan Keluarga, Dinas Kesehatan Kota Bima, Tahun 2024</t>
  </si>
  <si>
    <t>KOTA BIMA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</si>
</sst>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4" fillId="0" borderId="0" xfId="0" applyFont="1"/>
    <xf numFmtId="0" fontId="1" fillId="0" borderId="0" xfId="0" applyFont="1"/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/>
    </xf>
    <xf numFmtId="2" fontId="4" fillId="0" borderId="0" xfId="0" applyNumberFormat="1" applyFont="1" applyAlignment="1">
      <alignment horizontal="center" vertical="center"/>
    </xf>
    <xf numFmtId="2" fontId="5" fillId="2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vertical="top"/>
    </xf>
    <xf numFmtId="3" fontId="4" fillId="0" borderId="0" xfId="0" applyNumberFormat="1" applyFont="1" applyAlignment="1">
      <alignment horizontal="center" vertical="center"/>
    </xf>
    <xf numFmtId="3" fontId="5" fillId="2" borderId="1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vertical="center"/>
    </xf>
    <xf numFmtId="3" fontId="4" fillId="0" borderId="2" xfId="0" applyNumberFormat="1" applyFont="1" applyFill="1" applyBorder="1" applyAlignment="1">
      <alignment horizontal="center" vertical="center"/>
    </xf>
    <xf numFmtId="2" fontId="4" fillId="0" borderId="2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vertical="center"/>
    </xf>
    <xf numFmtId="3" fontId="4" fillId="0" borderId="3" xfId="0" applyNumberFormat="1" applyFont="1" applyFill="1" applyBorder="1" applyAlignment="1">
      <alignment horizontal="center" vertical="center"/>
    </xf>
    <xf numFmtId="2" fontId="4" fillId="0" borderId="3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vertical="center"/>
    </xf>
    <xf numFmtId="3" fontId="4" fillId="0" borderId="4" xfId="0" applyNumberFormat="1" applyFont="1" applyFill="1" applyBorder="1" applyAlignment="1">
      <alignment horizontal="center" vertical="center"/>
    </xf>
    <xf numFmtId="2" fontId="4" fillId="0" borderId="4" xfId="0" applyNumberFormat="1" applyFont="1" applyFill="1" applyBorder="1" applyAlignment="1">
      <alignment horizontal="center" vertical="center"/>
    </xf>
    <xf numFmtId="1" fontId="4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"/>
  <sheetViews>
    <sheetView tabSelected="1" workbookViewId="0">
      <selection activeCell="A2" sqref="A2"/>
    </sheetView>
  </sheetViews>
  <sheetFormatPr defaultRowHeight="12.75" x14ac:dyDescent="0.2"/>
  <cols>
    <col min="1" max="1" width="9.140625" style="1"/>
    <col min="2" max="2" width="15.28515625" style="1" customWidth="1"/>
    <col min="3" max="3" width="12.5703125" style="1" customWidth="1"/>
    <col min="4" max="4" width="11.7109375" style="1" customWidth="1"/>
    <col min="5" max="5" width="10.5703125" style="1" customWidth="1"/>
    <col min="6" max="6" width="9.140625" style="1"/>
    <col min="7" max="8" width="12.42578125" style="1" customWidth="1"/>
    <col min="9" max="9" width="8.28515625" style="1" customWidth="1"/>
    <col min="10" max="16384" width="9.140625" style="1"/>
  </cols>
  <sheetData>
    <row r="1" spans="1:14" ht="15" x14ac:dyDescent="0.25">
      <c r="A1" s="2" t="s">
        <v>21</v>
      </c>
    </row>
    <row r="3" spans="1:14" ht="39" thickBot="1" x14ac:dyDescent="0.25">
      <c r="A3" s="5" t="s">
        <v>0</v>
      </c>
      <c r="B3" s="5" t="s">
        <v>1</v>
      </c>
      <c r="C3" s="5" t="s">
        <v>9</v>
      </c>
      <c r="D3" s="6" t="s">
        <v>10</v>
      </c>
      <c r="E3" s="6" t="s">
        <v>11</v>
      </c>
      <c r="F3" s="7" t="s">
        <v>8</v>
      </c>
      <c r="G3" s="5" t="s">
        <v>15</v>
      </c>
      <c r="H3" s="5" t="s">
        <v>13</v>
      </c>
      <c r="I3" s="7" t="s">
        <v>8</v>
      </c>
    </row>
    <row r="4" spans="1:14" ht="20.100000000000001" customHeight="1" thickTop="1" x14ac:dyDescent="0.2">
      <c r="A4" s="4">
        <v>527201</v>
      </c>
      <c r="B4" s="3" t="s">
        <v>2</v>
      </c>
      <c r="C4" s="12">
        <v>867</v>
      </c>
      <c r="D4" s="12">
        <v>647</v>
      </c>
      <c r="E4" s="12">
        <v>642</v>
      </c>
      <c r="F4" s="4" t="s">
        <v>12</v>
      </c>
      <c r="G4" s="9">
        <f>IF(COUNT(C4:D4)=0,"-",ROUND(SUM(D4)/$C4*100,2))</f>
        <v>74.63</v>
      </c>
      <c r="H4" s="9">
        <f>IF(COUNT(C4,E4)=0,"-",ROUND(SUM(E4)/$C4*100,2))</f>
        <v>74.05</v>
      </c>
      <c r="I4" s="4" t="s">
        <v>14</v>
      </c>
      <c r="N4" s="26"/>
    </row>
    <row r="5" spans="1:14" ht="20.100000000000001" customHeight="1" x14ac:dyDescent="0.2">
      <c r="A5" s="4">
        <v>527202</v>
      </c>
      <c r="B5" s="3" t="s">
        <v>3</v>
      </c>
      <c r="C5" s="12">
        <v>343</v>
      </c>
      <c r="D5" s="12">
        <v>310</v>
      </c>
      <c r="E5" s="12">
        <v>307</v>
      </c>
      <c r="F5" s="4" t="s">
        <v>12</v>
      </c>
      <c r="G5" s="9">
        <f t="shared" ref="G5:G14" si="0">IF(COUNT(C5:D5)=0,"-",ROUND(SUM(D5)/$C5*100,2))</f>
        <v>90.38</v>
      </c>
      <c r="H5" s="9">
        <f t="shared" ref="H5:H14" si="1">IF(COUNT(C5,E5)=0,"-",ROUND(SUM(E5)/$C5*100,2))</f>
        <v>89.5</v>
      </c>
      <c r="I5" s="4" t="s">
        <v>14</v>
      </c>
      <c r="N5" s="26"/>
    </row>
    <row r="6" spans="1:14" ht="20.100000000000001" customHeight="1" x14ac:dyDescent="0.2">
      <c r="A6" s="4">
        <v>527203</v>
      </c>
      <c r="B6" s="3" t="s">
        <v>4</v>
      </c>
      <c r="C6" s="12">
        <v>631</v>
      </c>
      <c r="D6" s="12">
        <v>482</v>
      </c>
      <c r="E6" s="12">
        <v>478</v>
      </c>
      <c r="F6" s="4" t="s">
        <v>12</v>
      </c>
      <c r="G6" s="9">
        <f t="shared" si="0"/>
        <v>76.39</v>
      </c>
      <c r="H6" s="9">
        <f t="shared" si="1"/>
        <v>75.75</v>
      </c>
      <c r="I6" s="4" t="s">
        <v>14</v>
      </c>
      <c r="N6" s="26"/>
    </row>
    <row r="7" spans="1:14" ht="20.100000000000001" customHeight="1" x14ac:dyDescent="0.2">
      <c r="A7" s="4">
        <v>527204</v>
      </c>
      <c r="B7" s="3" t="s">
        <v>5</v>
      </c>
      <c r="C7" s="12">
        <v>904</v>
      </c>
      <c r="D7" s="12">
        <v>603</v>
      </c>
      <c r="E7" s="12">
        <v>599</v>
      </c>
      <c r="F7" s="4" t="s">
        <v>12</v>
      </c>
      <c r="G7" s="9">
        <f t="shared" si="0"/>
        <v>66.7</v>
      </c>
      <c r="H7" s="9">
        <f t="shared" si="1"/>
        <v>66.260000000000005</v>
      </c>
      <c r="I7" s="4" t="s">
        <v>14</v>
      </c>
      <c r="N7" s="26"/>
    </row>
    <row r="8" spans="1:14" ht="20.100000000000001" customHeight="1" x14ac:dyDescent="0.2">
      <c r="A8" s="4">
        <v>527205</v>
      </c>
      <c r="B8" s="3" t="s">
        <v>6</v>
      </c>
      <c r="C8" s="12">
        <v>877</v>
      </c>
      <c r="D8" s="12">
        <v>637</v>
      </c>
      <c r="E8" s="12">
        <v>632</v>
      </c>
      <c r="F8" s="4" t="s">
        <v>12</v>
      </c>
      <c r="G8" s="9">
        <f t="shared" si="0"/>
        <v>72.63</v>
      </c>
      <c r="H8" s="9">
        <f t="shared" si="1"/>
        <v>72.06</v>
      </c>
      <c r="I8" s="4" t="s">
        <v>14</v>
      </c>
      <c r="N8" s="26"/>
    </row>
    <row r="9" spans="1:14" ht="20.100000000000001" customHeight="1" thickBot="1" x14ac:dyDescent="0.25">
      <c r="A9" s="7">
        <v>5272</v>
      </c>
      <c r="B9" s="8" t="s">
        <v>7</v>
      </c>
      <c r="C9" s="13">
        <f>IF(COUNT(C4:C8)=0,"-",SUM(C4:C8))</f>
        <v>3622</v>
      </c>
      <c r="D9" s="13">
        <f t="shared" ref="D9:E9" si="2">IF(COUNT(D4:D8)=0,"-",SUM(D4:D8))</f>
        <v>2679</v>
      </c>
      <c r="E9" s="13">
        <f t="shared" si="2"/>
        <v>2658</v>
      </c>
      <c r="F9" s="7" t="s">
        <v>12</v>
      </c>
      <c r="G9" s="10">
        <f t="shared" si="0"/>
        <v>73.959999999999994</v>
      </c>
      <c r="H9" s="10">
        <f t="shared" si="1"/>
        <v>73.38</v>
      </c>
      <c r="I9" s="7" t="s">
        <v>14</v>
      </c>
    </row>
    <row r="10" spans="1:14" ht="20.100000000000001" customHeight="1" thickTop="1" x14ac:dyDescent="0.2">
      <c r="A10" s="14">
        <v>5272</v>
      </c>
      <c r="B10" s="15" t="s">
        <v>23</v>
      </c>
      <c r="C10" s="16">
        <v>3427</v>
      </c>
      <c r="D10" s="16">
        <v>3081</v>
      </c>
      <c r="E10" s="16">
        <v>3057</v>
      </c>
      <c r="F10" s="14" t="s">
        <v>12</v>
      </c>
      <c r="G10" s="17">
        <f t="shared" si="0"/>
        <v>89.9</v>
      </c>
      <c r="H10" s="17">
        <f t="shared" si="1"/>
        <v>89.2</v>
      </c>
      <c r="I10" s="14" t="s">
        <v>14</v>
      </c>
    </row>
    <row r="11" spans="1:14" ht="20.100000000000001" customHeight="1" x14ac:dyDescent="0.2">
      <c r="A11" s="22">
        <v>5272</v>
      </c>
      <c r="B11" s="23" t="s">
        <v>20</v>
      </c>
      <c r="C11" s="24" t="s">
        <v>19</v>
      </c>
      <c r="D11" s="24" t="s">
        <v>19</v>
      </c>
      <c r="E11" s="24" t="s">
        <v>19</v>
      </c>
      <c r="F11" s="22" t="s">
        <v>12</v>
      </c>
      <c r="G11" s="25" t="str">
        <f t="shared" si="0"/>
        <v>-</v>
      </c>
      <c r="H11" s="25" t="str">
        <f t="shared" si="1"/>
        <v>-</v>
      </c>
      <c r="I11" s="22" t="s">
        <v>14</v>
      </c>
    </row>
    <row r="12" spans="1:14" ht="20.100000000000001" customHeight="1" x14ac:dyDescent="0.2">
      <c r="A12" s="22">
        <v>5272</v>
      </c>
      <c r="B12" s="23" t="s">
        <v>18</v>
      </c>
      <c r="C12" s="24">
        <v>3506</v>
      </c>
      <c r="D12" s="24">
        <v>3293</v>
      </c>
      <c r="E12" s="24">
        <v>3318</v>
      </c>
      <c r="F12" s="22" t="s">
        <v>12</v>
      </c>
      <c r="G12" s="25">
        <f t="shared" ref="G12" si="3">IF(COUNT(C12:D12)=0,"-",ROUND(SUM(D12)/$C12*100,2))</f>
        <v>93.92</v>
      </c>
      <c r="H12" s="25">
        <f t="shared" ref="H12" si="4">IF(COUNT(C12,E12)=0,"-",ROUND(SUM(E12)/$C12*100,2))</f>
        <v>94.64</v>
      </c>
      <c r="I12" s="22" t="s">
        <v>14</v>
      </c>
    </row>
    <row r="13" spans="1:14" ht="20.100000000000001" customHeight="1" x14ac:dyDescent="0.2">
      <c r="A13" s="22">
        <v>5272</v>
      </c>
      <c r="B13" s="23" t="s">
        <v>17</v>
      </c>
      <c r="C13" s="24">
        <v>3506</v>
      </c>
      <c r="D13" s="24">
        <v>3252</v>
      </c>
      <c r="E13" s="24">
        <v>3257</v>
      </c>
      <c r="F13" s="22" t="s">
        <v>12</v>
      </c>
      <c r="G13" s="25">
        <f t="shared" si="0"/>
        <v>92.76</v>
      </c>
      <c r="H13" s="25">
        <f t="shared" si="1"/>
        <v>92.9</v>
      </c>
      <c r="I13" s="22" t="s">
        <v>14</v>
      </c>
    </row>
    <row r="14" spans="1:14" ht="20.100000000000001" customHeight="1" thickBot="1" x14ac:dyDescent="0.25">
      <c r="A14" s="18">
        <v>5272</v>
      </c>
      <c r="B14" s="19" t="s">
        <v>16</v>
      </c>
      <c r="C14" s="20">
        <v>3492</v>
      </c>
      <c r="D14" s="20">
        <v>3260</v>
      </c>
      <c r="E14" s="20">
        <v>3285</v>
      </c>
      <c r="F14" s="18" t="s">
        <v>12</v>
      </c>
      <c r="G14" s="21">
        <f t="shared" si="0"/>
        <v>93.36</v>
      </c>
      <c r="H14" s="21">
        <f t="shared" si="1"/>
        <v>94.07</v>
      </c>
      <c r="I14" s="18" t="s">
        <v>14</v>
      </c>
    </row>
    <row r="15" spans="1:14" ht="13.5" thickTop="1" x14ac:dyDescent="0.2">
      <c r="A15" s="11" t="s">
        <v>22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Ibu Bersalin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2025-03-02T07:47:45Z</dcterms:created>
  <dcterms:modified xsi:type="dcterms:W3CDTF">2025-03-06T04:09:35Z</dcterms:modified>
</cp:coreProperties>
</file>