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F198B4D5-89A1-416D-9999-08ACC1211448}" xr6:coauthVersionLast="47" xr6:coauthVersionMax="47" xr10:uidLastSave="{00000000-0000-0000-0000-000000000000}"/>
  <bookViews>
    <workbookView xWindow="11256" yWindow="204" windowWidth="11688" windowHeight="12204" xr2:uid="{00000000-000D-0000-FFFF-FFFF00000000}"/>
  </bookViews>
  <sheets>
    <sheet name="Belanja Daerah" sheetId="1" r:id="rId1"/>
  </sheets>
  <definedNames>
    <definedName name="_xlnm.Print_Area" localSheetId="0">'Belanja Daerah'!$B$1:$G$34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32" i="1"/>
  <c r="E24" i="1" l="1"/>
  <c r="E21" i="1"/>
  <c r="E13" i="1"/>
  <c r="E6" i="1"/>
  <c r="G15" i="1"/>
  <c r="G16" i="1"/>
  <c r="G17" i="1"/>
  <c r="G18" i="1"/>
  <c r="G19" i="1"/>
  <c r="E28" i="1" l="1"/>
  <c r="G26" i="1"/>
  <c r="D13" i="1"/>
  <c r="G14" i="1"/>
  <c r="G9" i="1"/>
  <c r="G10" i="1"/>
  <c r="G11" i="1"/>
  <c r="D21" i="1"/>
  <c r="G21" i="1" l="1"/>
  <c r="G13" i="1"/>
  <c r="D24" i="1"/>
  <c r="G22" i="1"/>
  <c r="D6" i="1"/>
  <c r="D28" i="1" l="1"/>
  <c r="G25" i="1" l="1"/>
  <c r="G8" i="1"/>
  <c r="G7" i="1"/>
  <c r="G6" i="1" l="1"/>
  <c r="E4" i="1" l="1"/>
  <c r="D4" i="1" l="1"/>
  <c r="G4" i="1" s="1"/>
  <c r="G28" i="1"/>
  <c r="G24" i="1"/>
</calcChain>
</file>

<file path=xl/sharedStrings.xml><?xml version="1.0" encoding="utf-8"?>
<sst xmlns="http://schemas.openxmlformats.org/spreadsheetml/2006/main" count="75" uniqueCount="53">
  <si>
    <t>TARGET</t>
  </si>
  <si>
    <t>REALISASI</t>
  </si>
  <si>
    <t>KODE
REK</t>
  </si>
  <si>
    <t>JENIS/OBYEK BELANJA DAERAH</t>
  </si>
  <si>
    <t>SATUAN</t>
  </si>
  <si>
    <t>Milyar Rupiah</t>
  </si>
  <si>
    <t>TINGKAT
REALISASI
(%)</t>
  </si>
  <si>
    <t>Tahun 2021</t>
  </si>
  <si>
    <t>Tahun 2020</t>
  </si>
  <si>
    <t>Tahun 2019</t>
  </si>
  <si>
    <t>TOTAL BELANJA DAERAH</t>
  </si>
  <si>
    <t xml:space="preserve">BELANJA DAERAH
KOTA BIMA </t>
  </si>
  <si>
    <t>BELANJA DAERAH</t>
  </si>
  <si>
    <t>BELANJA OPERASI</t>
  </si>
  <si>
    <t>5.1</t>
  </si>
  <si>
    <t>5.1.01</t>
  </si>
  <si>
    <t>5.1.02</t>
  </si>
  <si>
    <t>5.1.03</t>
  </si>
  <si>
    <t>5.1.04</t>
  </si>
  <si>
    <t>5.1.05</t>
  </si>
  <si>
    <t>Belanja Pegawai</t>
  </si>
  <si>
    <t>Belanja Barang dan Jasa</t>
  </si>
  <si>
    <t>Belanja Subsidi</t>
  </si>
  <si>
    <t>Belanja Hibah</t>
  </si>
  <si>
    <t>Belanja Bantuan Sosial</t>
  </si>
  <si>
    <t>BELANJA MODAL</t>
  </si>
  <si>
    <t>5.2</t>
  </si>
  <si>
    <t>5.2.01</t>
  </si>
  <si>
    <t>5.2.02</t>
  </si>
  <si>
    <t>5.2.03</t>
  </si>
  <si>
    <t>5.2.04</t>
  </si>
  <si>
    <t>5.2.05</t>
  </si>
  <si>
    <t>5.2.06</t>
  </si>
  <si>
    <t>Belanja Modal Peralatan dan Mesin</t>
  </si>
  <si>
    <t>Belanja Modal Tanah</t>
  </si>
  <si>
    <t>Belanja Modal Bangunan dan Gedung</t>
  </si>
  <si>
    <t>Belanja Modal Aset Tetap Lainya</t>
  </si>
  <si>
    <t>Belanja Modal Aset Lainya</t>
  </si>
  <si>
    <t>Belanja Modal Jalan, Jaringan, dan Irigasi</t>
  </si>
  <si>
    <t>5.3</t>
  </si>
  <si>
    <t>5.3.01</t>
  </si>
  <si>
    <t>Belanja Tidak Terduga</t>
  </si>
  <si>
    <t>BELANJA TIDAK TERDUGA</t>
  </si>
  <si>
    <t>5.4</t>
  </si>
  <si>
    <t>BELANJA TRANSFER</t>
  </si>
  <si>
    <t>5.4.01</t>
  </si>
  <si>
    <t>5.4.02</t>
  </si>
  <si>
    <t>Belanja Bantuan Keuangan</t>
  </si>
  <si>
    <t>Belanja Bagi Hasil</t>
  </si>
  <si>
    <t>Target dan Realisasi Belanja Daerah Kota Bima, dirinci menurut Jenis/Obyek Belanja
Tahun 2023</t>
  </si>
  <si>
    <t>Tahun 2022</t>
  </si>
  <si>
    <t xml:space="preserve">Milyar Rupiah </t>
  </si>
  <si>
    <t>Sumber Data : Badan Pengelolaan Keuangan dan Aset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</si>
</sst>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3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quotePrefix="1" applyFont="1" applyAlignment="1" applyProtection="1">
      <alignment horizontal="left" vertical="center" indent="2"/>
      <protection locked="0"/>
    </xf>
    <xf numFmtId="0" fontId="6" fillId="0" borderId="0" xfId="0" quotePrefix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10" fontId="5" fillId="0" borderId="0" xfId="5" applyNumberFormat="1" applyFont="1" applyFill="1" applyBorder="1" applyAlignment="1" applyProtection="1">
      <alignment horizontal="center" vertical="center"/>
      <protection locked="0"/>
    </xf>
    <xf numFmtId="39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Fill="1" applyBorder="1" applyAlignment="1" applyProtection="1">
      <alignment vertical="center"/>
      <protection locked="0"/>
    </xf>
    <xf numFmtId="10" fontId="5" fillId="0" borderId="0" xfId="5" applyNumberFormat="1" applyFont="1" applyFill="1" applyBorder="1" applyAlignment="1" applyProtection="1">
      <alignment horizontal="center" vertical="center"/>
    </xf>
    <xf numFmtId="10" fontId="6" fillId="0" borderId="0" xfId="5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Alignment="1" applyProtection="1">
      <alignment horizontal="center" vertical="center"/>
      <protection locked="0"/>
    </xf>
    <xf numFmtId="4" fontId="5" fillId="0" borderId="0" xfId="1" applyNumberFormat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  <protection locked="0"/>
    </xf>
    <xf numFmtId="4" fontId="6" fillId="0" borderId="0" xfId="1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4" fontId="5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 applyProtection="1">
      <alignment vertical="center"/>
      <protection locked="0"/>
    </xf>
    <xf numFmtId="10" fontId="5" fillId="2" borderId="5" xfId="5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4" fontId="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4" fontId="6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 applyProtection="1">
      <alignment vertical="center"/>
      <protection locked="0"/>
    </xf>
    <xf numFmtId="166" fontId="7" fillId="0" borderId="0" xfId="0" applyNumberFormat="1" applyFont="1" applyAlignment="1" applyProtection="1">
      <alignment vertical="center"/>
      <protection locked="0"/>
    </xf>
    <xf numFmtId="10" fontId="6" fillId="0" borderId="0" xfId="5" applyNumberFormat="1" applyFont="1" applyFill="1" applyBorder="1" applyAlignment="1" applyProtection="1">
      <alignment horizontal="center" vertical="center"/>
      <protection hidden="1"/>
    </xf>
    <xf numFmtId="10" fontId="6" fillId="0" borderId="4" xfId="5" applyNumberFormat="1" applyFont="1" applyFill="1" applyBorder="1" applyAlignment="1" applyProtection="1">
      <alignment horizontal="center" vertical="center"/>
      <protection hidden="1"/>
    </xf>
    <xf numFmtId="4" fontId="5" fillId="0" borderId="0" xfId="0" applyNumberFormat="1" applyFont="1" applyAlignment="1">
      <alignment horizontal="center" vertical="center"/>
    </xf>
    <xf numFmtId="39" fontId="6" fillId="0" borderId="0" xfId="0" applyNumberFormat="1" applyFont="1" applyAlignment="1" applyProtection="1">
      <alignment horizontal="center" vertical="center"/>
      <protection locked="0"/>
    </xf>
    <xf numFmtId="164" fontId="11" fillId="0" borderId="0" xfId="4" applyFont="1" applyAlignment="1" applyProtection="1">
      <alignment vertical="center"/>
      <protection locked="0"/>
    </xf>
    <xf numFmtId="0" fontId="10" fillId="0" borderId="0" xfId="0" quotePrefix="1" applyFont="1" applyAlignment="1" applyProtection="1">
      <alignment horizontal="left" vertical="center" wrapText="1" indent="2"/>
      <protection locked="0"/>
    </xf>
    <xf numFmtId="0" fontId="10" fillId="0" borderId="0" xfId="0" quotePrefix="1" applyFont="1" applyAlignment="1" applyProtection="1">
      <alignment horizontal="left" vertical="center" indent="2"/>
      <protection locked="0"/>
    </xf>
    <xf numFmtId="164" fontId="9" fillId="0" borderId="0" xfId="4" applyFont="1" applyAlignment="1" applyProtection="1">
      <alignment vertical="center"/>
      <protection locked="0"/>
    </xf>
    <xf numFmtId="166" fontId="9" fillId="0" borderId="0" xfId="4" applyNumberFormat="1" applyFont="1" applyAlignment="1" applyProtection="1">
      <alignment vertical="center"/>
      <protection locked="0"/>
    </xf>
    <xf numFmtId="164" fontId="7" fillId="0" borderId="0" xfId="4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6">
    <cellStyle name="Comma [0]" xfId="4" builtinId="6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"/>
  <sheetViews>
    <sheetView showGridLines="0" tabSelected="1" view="pageBreakPreview" topLeftCell="B4" zoomScaleNormal="86" zoomScaleSheetLayoutView="100" workbookViewId="0">
      <selection activeCell="E18" sqref="E18"/>
    </sheetView>
  </sheetViews>
  <sheetFormatPr defaultColWidth="9.109375" defaultRowHeight="13.8" x14ac:dyDescent="0.3"/>
  <cols>
    <col min="1" max="1" width="9.109375" style="9"/>
    <col min="2" max="2" width="6.33203125" style="9" customWidth="1"/>
    <col min="3" max="3" width="46" style="9" customWidth="1"/>
    <col min="4" max="4" width="17.109375" style="9" customWidth="1"/>
    <col min="5" max="5" width="17.44140625" style="9" customWidth="1"/>
    <col min="6" max="6" width="12.109375" style="9" customWidth="1"/>
    <col min="7" max="7" width="8.6640625" style="9" customWidth="1"/>
    <col min="8" max="9" width="9.109375" style="9"/>
    <col min="10" max="11" width="17.109375" style="9" customWidth="1"/>
    <col min="12" max="16384" width="9.109375" style="9"/>
  </cols>
  <sheetData>
    <row r="1" spans="2:7" ht="33.75" customHeight="1" x14ac:dyDescent="0.3">
      <c r="B1" s="52" t="s">
        <v>49</v>
      </c>
      <c r="C1" s="53"/>
      <c r="D1" s="53"/>
      <c r="E1" s="53"/>
      <c r="F1" s="53"/>
      <c r="G1" s="53"/>
    </row>
    <row r="2" spans="2:7" ht="28.5" customHeight="1" x14ac:dyDescent="0.3">
      <c r="B2" s="47" t="s">
        <v>2</v>
      </c>
      <c r="C2" s="45" t="s">
        <v>3</v>
      </c>
      <c r="D2" s="49" t="s">
        <v>11</v>
      </c>
      <c r="E2" s="50"/>
      <c r="F2" s="45" t="s">
        <v>4</v>
      </c>
      <c r="G2" s="51" t="s">
        <v>6</v>
      </c>
    </row>
    <row r="3" spans="2:7" ht="21" customHeight="1" thickBot="1" x14ac:dyDescent="0.35">
      <c r="B3" s="48"/>
      <c r="C3" s="46"/>
      <c r="D3" s="1" t="s">
        <v>0</v>
      </c>
      <c r="E3" s="1" t="s">
        <v>1</v>
      </c>
      <c r="F3" s="46"/>
      <c r="G3" s="46"/>
    </row>
    <row r="4" spans="2:7" ht="15" customHeight="1" x14ac:dyDescent="0.3">
      <c r="B4" s="2">
        <v>5</v>
      </c>
      <c r="C4" s="3" t="s">
        <v>12</v>
      </c>
      <c r="D4" s="36">
        <f>D28</f>
        <v>886801025189</v>
      </c>
      <c r="E4" s="36">
        <f>E28</f>
        <v>829916997925.25</v>
      </c>
      <c r="F4" s="37" t="s">
        <v>5</v>
      </c>
      <c r="G4" s="15">
        <f t="shared" ref="G4:G28" si="0">IF(COUNT(D4,E4)=0,"",IF(OR(SUM(D4)=0,SUM(E4)=0),0,E4/D4))</f>
        <v>0.93585480209427296</v>
      </c>
    </row>
    <row r="5" spans="2:7" ht="3.75" customHeight="1" x14ac:dyDescent="0.3">
      <c r="B5" s="2"/>
      <c r="C5" s="3"/>
      <c r="D5" s="17"/>
      <c r="E5" s="17"/>
      <c r="F5" s="4"/>
      <c r="G5" s="12"/>
    </row>
    <row r="6" spans="2:7" ht="16.5" customHeight="1" x14ac:dyDescent="0.3">
      <c r="B6" s="2" t="s">
        <v>14</v>
      </c>
      <c r="C6" s="5" t="s">
        <v>13</v>
      </c>
      <c r="D6" s="18">
        <f>IF(COUNT(D7:D11)=0,"",SUM(D7:D11))</f>
        <v>728183679382</v>
      </c>
      <c r="E6" s="18">
        <f>IF(COUNT(E7:E11)=0,"",SUM(E7:E11))</f>
        <v>680574756827.25</v>
      </c>
      <c r="F6" s="13" t="s">
        <v>5</v>
      </c>
      <c r="G6" s="15">
        <f t="shared" si="0"/>
        <v>0.93461962427507983</v>
      </c>
    </row>
    <row r="7" spans="2:7" ht="16.5" customHeight="1" x14ac:dyDescent="0.3">
      <c r="B7" s="6" t="s">
        <v>15</v>
      </c>
      <c r="C7" s="39" t="s">
        <v>20</v>
      </c>
      <c r="D7" s="19">
        <v>389708764568</v>
      </c>
      <c r="E7" s="19">
        <v>372071721926</v>
      </c>
      <c r="F7" s="13" t="s">
        <v>5</v>
      </c>
      <c r="G7" s="16">
        <f t="shared" si="0"/>
        <v>0.95474301774672421</v>
      </c>
    </row>
    <row r="8" spans="2:7" ht="16.5" customHeight="1" x14ac:dyDescent="0.3">
      <c r="B8" s="6" t="s">
        <v>16</v>
      </c>
      <c r="C8" s="40" t="s">
        <v>21</v>
      </c>
      <c r="D8" s="19">
        <v>287103412292</v>
      </c>
      <c r="E8" s="19">
        <v>267851512668.25</v>
      </c>
      <c r="F8" s="13" t="s">
        <v>5</v>
      </c>
      <c r="G8" s="16">
        <f t="shared" si="0"/>
        <v>0.93294437195971136</v>
      </c>
    </row>
    <row r="9" spans="2:7" ht="16.5" customHeight="1" x14ac:dyDescent="0.3">
      <c r="B9" s="6" t="s">
        <v>17</v>
      </c>
      <c r="C9" s="40" t="s">
        <v>22</v>
      </c>
      <c r="D9" s="19">
        <v>0</v>
      </c>
      <c r="E9" s="19">
        <v>0</v>
      </c>
      <c r="F9" s="13" t="s">
        <v>5</v>
      </c>
      <c r="G9" s="16">
        <f t="shared" ref="G9:G11" si="1">IF(COUNT(D9,E9)=0,"",IF(OR(SUM(D9)=0,SUM(E9)=0),0,E9/D9))</f>
        <v>0</v>
      </c>
    </row>
    <row r="10" spans="2:7" ht="16.5" customHeight="1" x14ac:dyDescent="0.3">
      <c r="B10" s="6" t="s">
        <v>18</v>
      </c>
      <c r="C10" s="40" t="s">
        <v>23</v>
      </c>
      <c r="D10" s="19">
        <v>43552366000</v>
      </c>
      <c r="E10" s="19">
        <v>37168222233</v>
      </c>
      <c r="F10" s="13" t="s">
        <v>5</v>
      </c>
      <c r="G10" s="16">
        <f t="shared" si="1"/>
        <v>0.85341453626193353</v>
      </c>
    </row>
    <row r="11" spans="2:7" ht="16.5" customHeight="1" x14ac:dyDescent="0.3">
      <c r="B11" s="6" t="s">
        <v>19</v>
      </c>
      <c r="C11" s="40" t="s">
        <v>24</v>
      </c>
      <c r="D11" s="19">
        <v>7819136522</v>
      </c>
      <c r="E11" s="19">
        <v>3483300000</v>
      </c>
      <c r="F11" s="13" t="s">
        <v>5</v>
      </c>
      <c r="G11" s="16">
        <f t="shared" si="1"/>
        <v>0.44548397258435796</v>
      </c>
    </row>
    <row r="12" spans="2:7" ht="3.75" customHeight="1" x14ac:dyDescent="0.3">
      <c r="B12" s="2"/>
      <c r="C12" s="3"/>
      <c r="D12" s="17"/>
      <c r="E12" s="17"/>
      <c r="F12" s="4"/>
      <c r="G12" s="12"/>
    </row>
    <row r="13" spans="2:7" ht="16.5" customHeight="1" x14ac:dyDescent="0.3">
      <c r="B13" s="2" t="s">
        <v>26</v>
      </c>
      <c r="C13" s="5" t="s">
        <v>25</v>
      </c>
      <c r="D13" s="18">
        <f>IF(COUNT(D14:D19)=0,"",SUM(D14:D19))</f>
        <v>154687517460</v>
      </c>
      <c r="E13" s="18">
        <f>IF(COUNT(E14:E19)=0,"",SUM(E14:E19))</f>
        <v>147479520226</v>
      </c>
      <c r="F13" s="13" t="s">
        <v>5</v>
      </c>
      <c r="G13" s="15">
        <f t="shared" ref="G13:G14" si="2">IF(COUNT(D13,E13)=0,"",IF(OR(SUM(D13)=0,SUM(E13)=0),0,E13/D13))</f>
        <v>0.95340285142358761</v>
      </c>
    </row>
    <row r="14" spans="2:7" ht="16.5" customHeight="1" x14ac:dyDescent="0.3">
      <c r="B14" s="6" t="s">
        <v>27</v>
      </c>
      <c r="C14" s="39" t="s">
        <v>34</v>
      </c>
      <c r="D14" s="19">
        <v>1224391000</v>
      </c>
      <c r="E14" s="19">
        <v>1094391000</v>
      </c>
      <c r="F14" s="13" t="s">
        <v>5</v>
      </c>
      <c r="G14" s="16">
        <f t="shared" si="2"/>
        <v>0.89382476676159817</v>
      </c>
    </row>
    <row r="15" spans="2:7" ht="16.5" customHeight="1" x14ac:dyDescent="0.3">
      <c r="B15" s="6" t="s">
        <v>28</v>
      </c>
      <c r="C15" s="39" t="s">
        <v>33</v>
      </c>
      <c r="D15" s="19">
        <v>37256905058</v>
      </c>
      <c r="E15" s="19">
        <v>35594628839</v>
      </c>
      <c r="F15" s="13" t="s">
        <v>5</v>
      </c>
      <c r="G15" s="16">
        <f t="shared" ref="G15:G19" si="3">IF(COUNT(D15,E15)=0,"",IF(OR(SUM(D15)=0,SUM(E15)=0),0,E15/D15))</f>
        <v>0.95538340566903668</v>
      </c>
    </row>
    <row r="16" spans="2:7" ht="16.5" customHeight="1" x14ac:dyDescent="0.3">
      <c r="B16" s="6" t="s">
        <v>29</v>
      </c>
      <c r="C16" s="39" t="s">
        <v>35</v>
      </c>
      <c r="D16" s="19">
        <v>50543932600</v>
      </c>
      <c r="E16" s="19">
        <v>49102960640</v>
      </c>
      <c r="F16" s="13" t="s">
        <v>5</v>
      </c>
      <c r="G16" s="16">
        <f t="shared" si="3"/>
        <v>0.97149070351522271</v>
      </c>
    </row>
    <row r="17" spans="2:11" ht="16.5" customHeight="1" x14ac:dyDescent="0.3">
      <c r="B17" s="6" t="s">
        <v>30</v>
      </c>
      <c r="C17" s="39" t="s">
        <v>38</v>
      </c>
      <c r="D17" s="19">
        <v>63867230083</v>
      </c>
      <c r="E17" s="19">
        <v>59909921028</v>
      </c>
      <c r="F17" s="13" t="s">
        <v>5</v>
      </c>
      <c r="G17" s="16">
        <f t="shared" si="3"/>
        <v>0.93803850503838671</v>
      </c>
    </row>
    <row r="18" spans="2:11" ht="16.5" customHeight="1" x14ac:dyDescent="0.3">
      <c r="B18" s="6" t="s">
        <v>31</v>
      </c>
      <c r="C18" s="39" t="s">
        <v>36</v>
      </c>
      <c r="D18" s="19">
        <v>1775058719</v>
      </c>
      <c r="E18" s="19">
        <v>1757618719</v>
      </c>
      <c r="F18" s="13" t="s">
        <v>5</v>
      </c>
      <c r="G18" s="16">
        <f t="shared" si="3"/>
        <v>0.99017497291029055</v>
      </c>
    </row>
    <row r="19" spans="2:11" ht="16.5" customHeight="1" x14ac:dyDescent="0.3">
      <c r="B19" s="6" t="s">
        <v>32</v>
      </c>
      <c r="C19" s="39" t="s">
        <v>37</v>
      </c>
      <c r="D19" s="19">
        <v>20000000</v>
      </c>
      <c r="E19" s="19">
        <v>20000000</v>
      </c>
      <c r="F19" s="13" t="s">
        <v>5</v>
      </c>
      <c r="G19" s="16">
        <f t="shared" si="3"/>
        <v>1</v>
      </c>
    </row>
    <row r="20" spans="2:11" ht="3.75" customHeight="1" x14ac:dyDescent="0.3">
      <c r="B20" s="2"/>
      <c r="C20" s="3"/>
      <c r="D20" s="17"/>
      <c r="E20" s="17"/>
      <c r="F20" s="4"/>
      <c r="G20" s="12"/>
    </row>
    <row r="21" spans="2:11" ht="16.5" customHeight="1" x14ac:dyDescent="0.3">
      <c r="B21" s="2" t="s">
        <v>39</v>
      </c>
      <c r="C21" s="5" t="s">
        <v>42</v>
      </c>
      <c r="D21" s="18">
        <f>IF(COUNT(D22:D22)=0,"",SUM(D22:D22))</f>
        <v>3929828347</v>
      </c>
      <c r="E21" s="18">
        <f>IF(COUNT(E22:E22)=0,"",SUM(E22:E22))</f>
        <v>1862720872</v>
      </c>
      <c r="F21" s="13" t="s">
        <v>5</v>
      </c>
      <c r="G21" s="15">
        <f t="shared" ref="G21:G22" si="4">IF(COUNT(D21,E21)=0,"",IF(OR(SUM(D21)=0,SUM(E21)=0),0,E21/D21))</f>
        <v>0.47399547957914917</v>
      </c>
    </row>
    <row r="22" spans="2:11" ht="16.5" customHeight="1" x14ac:dyDescent="0.3">
      <c r="B22" s="6" t="s">
        <v>40</v>
      </c>
      <c r="C22" s="39" t="s">
        <v>41</v>
      </c>
      <c r="D22" s="19">
        <v>3929828347</v>
      </c>
      <c r="E22" s="19">
        <v>1862720872</v>
      </c>
      <c r="F22" s="13" t="s">
        <v>5</v>
      </c>
      <c r="G22" s="16">
        <f t="shared" si="4"/>
        <v>0.47399547957914917</v>
      </c>
    </row>
    <row r="23" spans="2:11" ht="3.75" customHeight="1" x14ac:dyDescent="0.3">
      <c r="B23" s="6"/>
      <c r="C23" s="7"/>
      <c r="D23" s="19"/>
      <c r="E23" s="19"/>
      <c r="F23" s="13"/>
      <c r="G23" s="16"/>
    </row>
    <row r="24" spans="2:11" ht="16.5" customHeight="1" x14ac:dyDescent="0.3">
      <c r="B24" s="2" t="s">
        <v>43</v>
      </c>
      <c r="C24" s="5" t="s">
        <v>44</v>
      </c>
      <c r="D24" s="18">
        <f>IF(COUNT(D25:D26)=0,"",SUM(D25:D26))</f>
        <v>0</v>
      </c>
      <c r="E24" s="18">
        <f>IF(COUNT(E25:E26)=0,"",SUM(E25:E26))</f>
        <v>0</v>
      </c>
      <c r="F24" s="13" t="s">
        <v>5</v>
      </c>
      <c r="G24" s="15">
        <f t="shared" ref="G24" si="5">IF(COUNT(D24,E24)=0,"",IF(OR(SUM(D24)=0,SUM(E24)=0),0,E24/D24))</f>
        <v>0</v>
      </c>
    </row>
    <row r="25" spans="2:11" ht="16.5" customHeight="1" x14ac:dyDescent="0.3">
      <c r="B25" s="6" t="s">
        <v>45</v>
      </c>
      <c r="C25" s="40" t="s">
        <v>48</v>
      </c>
      <c r="D25" s="19">
        <v>0</v>
      </c>
      <c r="E25" s="19">
        <v>0</v>
      </c>
      <c r="F25" s="13" t="s">
        <v>5</v>
      </c>
      <c r="G25" s="16">
        <f t="shared" si="0"/>
        <v>0</v>
      </c>
    </row>
    <row r="26" spans="2:11" ht="16.5" customHeight="1" x14ac:dyDescent="0.3">
      <c r="B26" s="6" t="s">
        <v>46</v>
      </c>
      <c r="C26" s="40" t="s">
        <v>47</v>
      </c>
      <c r="D26" s="19">
        <v>0</v>
      </c>
      <c r="E26" s="19">
        <v>0</v>
      </c>
      <c r="F26" s="13" t="s">
        <v>5</v>
      </c>
      <c r="G26" s="16">
        <f t="shared" ref="G26" si="6">IF(COUNT(D26,E26)=0,"",IF(OR(SUM(D26)=0,SUM(E26)=0),0,E26/D26))</f>
        <v>0</v>
      </c>
    </row>
    <row r="27" spans="2:11" ht="5.0999999999999996" customHeight="1" x14ac:dyDescent="0.3">
      <c r="B27" s="6"/>
      <c r="C27" s="8"/>
      <c r="D27" s="20"/>
      <c r="E27" s="20"/>
      <c r="F27" s="14"/>
      <c r="G27" s="16"/>
    </row>
    <row r="28" spans="2:11" ht="24.75" customHeight="1" thickBot="1" x14ac:dyDescent="0.35">
      <c r="B28" s="21"/>
      <c r="C28" s="22" t="s">
        <v>10</v>
      </c>
      <c r="D28" s="23">
        <f>IF(COUNT(D6,D13,D21,D24)=0,"",SUM(D6,D13,D21,D24))</f>
        <v>886801025189</v>
      </c>
      <c r="E28" s="23">
        <f>IF(COUNT(E6,E13,E21,E24)=0,"",SUM(E6,E13,E21,E24))</f>
        <v>829916997925.25</v>
      </c>
      <c r="F28" s="24" t="s">
        <v>5</v>
      </c>
      <c r="G28" s="25">
        <f t="shared" si="0"/>
        <v>0.93585480209427296</v>
      </c>
    </row>
    <row r="29" spans="2:11" ht="17.25" customHeight="1" x14ac:dyDescent="0.3">
      <c r="B29" s="6"/>
      <c r="C29" s="26" t="s">
        <v>50</v>
      </c>
      <c r="D29" s="27">
        <v>806.1</v>
      </c>
      <c r="E29" s="27">
        <v>749.2</v>
      </c>
      <c r="F29" s="28" t="s">
        <v>51</v>
      </c>
      <c r="G29" s="34">
        <v>0.9294</v>
      </c>
      <c r="J29" s="43"/>
      <c r="K29" s="43"/>
    </row>
    <row r="30" spans="2:11" ht="17.25" customHeight="1" x14ac:dyDescent="0.3">
      <c r="B30" s="6"/>
      <c r="C30" s="26" t="s">
        <v>7</v>
      </c>
      <c r="D30" s="27">
        <v>613.12053931055004</v>
      </c>
      <c r="E30" s="27">
        <v>578.32116272168003</v>
      </c>
      <c r="F30" s="28" t="s">
        <v>5</v>
      </c>
      <c r="G30" s="34">
        <f t="shared" ref="G30:G32" si="7">IF(COUNT(D30,E30)=0,"",IF(OR(SUM(D30)=0,SUM(E30)=0),0,E30/D30))</f>
        <v>0.94324219405860765</v>
      </c>
      <c r="J30" s="43"/>
      <c r="K30" s="43"/>
    </row>
    <row r="31" spans="2:11" ht="17.25" customHeight="1" x14ac:dyDescent="0.3">
      <c r="B31" s="6"/>
      <c r="C31" s="26" t="s">
        <v>8</v>
      </c>
      <c r="D31" s="27">
        <v>828.54447777183998</v>
      </c>
      <c r="E31" s="27">
        <v>782.16308463473001</v>
      </c>
      <c r="F31" s="28" t="s">
        <v>5</v>
      </c>
      <c r="G31" s="34">
        <f t="shared" si="7"/>
        <v>0.94402063572755812</v>
      </c>
      <c r="J31" s="43"/>
      <c r="K31" s="43"/>
    </row>
    <row r="32" spans="2:11" ht="17.25" customHeight="1" thickBot="1" x14ac:dyDescent="0.35">
      <c r="B32" s="29"/>
      <c r="C32" s="30" t="s">
        <v>9</v>
      </c>
      <c r="D32" s="31">
        <v>907.20599138185003</v>
      </c>
      <c r="E32" s="31">
        <v>794.36753851227002</v>
      </c>
      <c r="F32" s="32" t="s">
        <v>5</v>
      </c>
      <c r="G32" s="35">
        <f t="shared" si="7"/>
        <v>0.87561981078001339</v>
      </c>
      <c r="J32" s="43"/>
      <c r="K32" s="43"/>
    </row>
    <row r="33" spans="2:11" ht="14.4" thickTop="1" x14ac:dyDescent="0.3">
      <c r="B33" s="11" t="s">
        <v>52</v>
      </c>
    </row>
    <row r="34" spans="2:11" x14ac:dyDescent="0.3">
      <c r="J34" s="44"/>
      <c r="K34" s="44"/>
    </row>
    <row r="35" spans="2:11" x14ac:dyDescent="0.3">
      <c r="J35" s="44"/>
      <c r="K35" s="44"/>
    </row>
    <row r="36" spans="2:11" x14ac:dyDescent="0.3">
      <c r="D36" s="41"/>
      <c r="E36" s="41"/>
      <c r="J36" s="44"/>
      <c r="K36" s="44"/>
    </row>
    <row r="37" spans="2:11" x14ac:dyDescent="0.3">
      <c r="D37" s="41"/>
      <c r="E37" s="41"/>
      <c r="J37" s="44"/>
      <c r="K37" s="44"/>
    </row>
    <row r="38" spans="2:11" x14ac:dyDescent="0.3">
      <c r="D38" s="41"/>
      <c r="E38" s="41"/>
    </row>
    <row r="39" spans="2:11" x14ac:dyDescent="0.3">
      <c r="D39" s="38"/>
      <c r="E39" s="38"/>
      <c r="F39" s="10"/>
      <c r="G39" s="10"/>
    </row>
    <row r="40" spans="2:11" x14ac:dyDescent="0.3">
      <c r="D40" s="42"/>
      <c r="E40" s="42"/>
      <c r="F40" s="10"/>
      <c r="G40" s="10"/>
    </row>
    <row r="41" spans="2:11" x14ac:dyDescent="0.3">
      <c r="D41" s="42"/>
      <c r="E41" s="42"/>
      <c r="F41" s="10"/>
      <c r="G41" s="10"/>
    </row>
    <row r="42" spans="2:11" x14ac:dyDescent="0.3">
      <c r="D42" s="42"/>
      <c r="E42" s="42"/>
      <c r="F42" s="10"/>
      <c r="G42" s="10"/>
    </row>
    <row r="43" spans="2:11" x14ac:dyDescent="0.3">
      <c r="D43" s="33"/>
      <c r="E43" s="33"/>
      <c r="F43" s="10"/>
      <c r="G43" s="10"/>
    </row>
    <row r="44" spans="2:11" x14ac:dyDescent="0.3">
      <c r="D44" s="33"/>
      <c r="E44" s="33"/>
    </row>
    <row r="45" spans="2:11" x14ac:dyDescent="0.3">
      <c r="D45" s="33"/>
      <c r="E45" s="33"/>
    </row>
  </sheetData>
  <sheetProtection formatCells="0"/>
  <mergeCells count="6">
    <mergeCell ref="C2:C3"/>
    <mergeCell ref="B2:B3"/>
    <mergeCell ref="D2:E2"/>
    <mergeCell ref="G2:G3"/>
    <mergeCell ref="B1:G1"/>
    <mergeCell ref="F2:F3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Belanja Daerah</vt:lpstr>
      <vt:lpstr>'Belanja Daerah'!Print_Area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ACER</cp:lastModifiedBy>
  <cp:lastPrinted>2023-03-19T16:12:50Z</cp:lastPrinted>
  <dcterms:created xsi:type="dcterms:W3CDTF">2020-03-17T02:08:41Z</dcterms:created>
  <dcterms:modified xsi:type="dcterms:W3CDTF">2024-05-21T03:27:13Z</dcterms:modified>
</cp:coreProperties>
</file>