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0B7FC092-AFB4-4467-A288-91BDD0C508E1}" xr6:coauthVersionLast="47" xr6:coauthVersionMax="47" xr10:uidLastSave="{00000000-0000-0000-0000-000000000000}"/>
  <bookViews>
    <workbookView xWindow="855" yWindow="600" windowWidth="19635" windowHeight="10920" xr2:uid="{00000000-000D-0000-FFFF-FFFF00000000}"/>
  </bookViews>
  <sheets>
    <sheet name="Nilai Prod Daging Ternak Kcl" sheetId="1" r:id="rId1"/>
  </sheets>
  <definedNames>
    <definedName name="_xlnm.Print_Area" localSheetId="0">'Nilai Prod Daging Ternak Kcl'!$B$1:$K$17</definedName>
  </definedNames>
  <calcPr calcId="191029"/>
</workbook>
</file>

<file path=xl/calcChain.xml><?xml version="1.0" encoding="utf-8"?>
<calcChain xmlns="http://schemas.openxmlformats.org/spreadsheetml/2006/main">
  <c r="E10" i="1" l="1"/>
  <c r="I10" i="1" s="1"/>
  <c r="E9" i="1"/>
  <c r="I9" i="1" s="1"/>
  <c r="E8" i="1"/>
  <c r="I8" i="1" s="1"/>
  <c r="E7" i="1"/>
  <c r="I7" i="1" s="1"/>
  <c r="E6" i="1"/>
  <c r="I6" i="1" s="1"/>
  <c r="D10" i="1"/>
  <c r="H10" i="1" s="1"/>
  <c r="D9" i="1"/>
  <c r="H9" i="1" s="1"/>
  <c r="D8" i="1"/>
  <c r="D7" i="1"/>
  <c r="H7" i="1" s="1"/>
  <c r="D6" i="1"/>
  <c r="H6" i="1" s="1"/>
  <c r="H8" i="1"/>
  <c r="D19" i="1"/>
  <c r="G15" i="1" l="1"/>
  <c r="G14" i="1"/>
  <c r="G13" i="1"/>
  <c r="G12" i="1"/>
  <c r="G10" i="1"/>
  <c r="G9" i="1"/>
  <c r="G8" i="1"/>
  <c r="G7" i="1"/>
  <c r="G6" i="1"/>
  <c r="J11" i="1"/>
  <c r="I11" i="1"/>
  <c r="H11" i="1"/>
  <c r="F11" i="1"/>
  <c r="E11" i="1"/>
  <c r="D11" i="1"/>
  <c r="K15" i="1"/>
  <c r="K14" i="1"/>
  <c r="K13" i="1"/>
  <c r="K12" i="1"/>
  <c r="K10" i="1"/>
  <c r="K9" i="1"/>
  <c r="K8" i="1"/>
  <c r="K7" i="1"/>
  <c r="K6" i="1"/>
  <c r="K11" i="1" l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105.000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105.000</t>
        </r>
      </text>
    </comment>
    <comment ref="J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105.000</t>
        </r>
      </text>
    </comment>
  </commentList>
</comments>
</file>

<file path=xl/sharedStrings.xml><?xml version="1.0" encoding="utf-8"?>
<sst xmlns="http://schemas.openxmlformats.org/spreadsheetml/2006/main" count="33" uniqueCount="26">
  <si>
    <t>NO</t>
  </si>
  <si>
    <t>KOTA BIMA</t>
  </si>
  <si>
    <t xml:space="preserve">KECAMATAN </t>
  </si>
  <si>
    <t>JUMLAH PRODUKSI
(Ton)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</si>
  <si>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</si>
  <si>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</si>
  <si>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</si>
  <si>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</si>
  <si>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</si>
  <si>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</si>
  <si>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</si>
  <si>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2018</t>
  </si>
  <si>
    <t>Tahun 2021</t>
  </si>
  <si>
    <t>Sumber Data : Dinas Pertanian dan Peternakan Kota Bima, Tahun 2023</t>
  </si>
  <si>
    <t>-</t>
  </si>
  <si>
    <t>NILAI PRODUKSI
(Miliar Rupiah)</t>
  </si>
  <si>
    <t>Jumlah Produksi dan Nilai Produksi Daging Hewan Ternak Kecil di Kota Bima Tahun 2022, dirinci menurut Jenis Ternak per Kecamatan</t>
  </si>
  <si>
    <t>JUMLAH dan NILAI PRODUKSI DAGING HEWAN TERNAK KECIL</t>
  </si>
  <si>
    <t>DAGING TERNAK KECIL LAINNYA
( Ton )</t>
  </si>
  <si>
    <t xml:space="preserve"> DAGING KAMBING
( Ton )</t>
  </si>
  <si>
    <t>DAGING 
DOMBA
( Ton )</t>
  </si>
  <si>
    <t>JUMLAH
PRODUKSI
DAGING
TERNAK KECIL
( Ton )</t>
  </si>
  <si>
    <t xml:space="preserve"> DAGING
KAMBING
(Miliar Rupiah)</t>
  </si>
  <si>
    <t>DAGING
DOMBA
(Milliar Rupiah)</t>
  </si>
  <si>
    <t>DAGING TERNAK KECIL LAINNYA
(Milliar Rupiah)</t>
  </si>
  <si>
    <t>JUMLAH NILAI
PRODUKSI
DAGING
TERNAK KECIL
(Milliar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</si>
</sst>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. &quot;* #,##0.00_);_(&quot;Rp. &quot;* \(#,##0.00\);_(&quot;Rp. &quot;* &quot;-&quot;??_);_(@_)"/>
    <numFmt numFmtId="167" formatCode="[$-F800]dddd\,\ mmmm\ dd\,\ yyyy"/>
    <numFmt numFmtId="168" formatCode="_(* #,##0.00_);_(* \(#,##0.00\);_(* &quot;-&quot;_);_(@_)"/>
    <numFmt numFmtId="169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7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4" fontId="8" fillId="0" borderId="3" xfId="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164" fontId="8" fillId="0" borderId="0" xfId="10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center" vertical="center" shrinkToFit="1"/>
      <protection locked="0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4" fontId="8" fillId="0" borderId="3" xfId="9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center" vertical="center" shrinkToFit="1"/>
      <protection hidden="1"/>
    </xf>
    <xf numFmtId="4" fontId="8" fillId="0" borderId="3" xfId="8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4" fontId="9" fillId="3" borderId="4" xfId="10" applyNumberFormat="1" applyFont="1" applyFill="1" applyBorder="1" applyAlignment="1" applyProtection="1">
      <alignment horizontal="center" vertical="center" wrapText="1"/>
    </xf>
    <xf numFmtId="4" fontId="8" fillId="0" borderId="3" xfId="9" applyNumberFormat="1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168" fontId="8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</xf>
    <xf numFmtId="169" fontId="8" fillId="0" borderId="0" xfId="9" applyNumberFormat="1" applyFont="1" applyBorder="1" applyAlignment="1" applyProtection="1">
      <alignment horizontal="center" vertical="center"/>
      <protection locked="0"/>
    </xf>
    <xf numFmtId="169" fontId="8" fillId="0" borderId="0" xfId="9" applyNumberFormat="1" applyFont="1" applyBorder="1" applyAlignment="1" applyProtection="1">
      <alignment horizontal="center" vertical="center"/>
    </xf>
    <xf numFmtId="169" fontId="9" fillId="3" borderId="4" xfId="1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</cellXfs>
  <cellStyles count="11">
    <cellStyle name="Comma [0]" xfId="10" builtinId="6"/>
    <cellStyle name="Comma 2" xfId="4" xr:uid="{00000000-0005-0000-0000-000001000000}"/>
    <cellStyle name="Comma 3" xfId="6" xr:uid="{00000000-0005-0000-0000-000002000000}"/>
    <cellStyle name="Currency" xfId="8" builtinId="4"/>
    <cellStyle name="Currency [0]" xfId="9" builtinId="7"/>
    <cellStyle name="Normal" xfId="0" builtinId="0"/>
    <cellStyle name="Normal 10 2 2" xfId="2" xr:uid="{00000000-0005-0000-0000-000006000000}"/>
    <cellStyle name="Normal 14" xfId="3" xr:uid="{00000000-0005-0000-0000-000007000000}"/>
    <cellStyle name="Normal 2" xfId="5" xr:uid="{00000000-0005-0000-0000-000008000000}"/>
    <cellStyle name="Normal 2 2 2" xfId="1" xr:uid="{00000000-0005-0000-0000-000009000000}"/>
    <cellStyle name="Normal 3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showGridLines="0" tabSelected="1" view="pageBreakPreview" zoomScaleNormal="100" zoomScaleSheetLayoutView="100" workbookViewId="0">
      <selection activeCell="P25" sqref="P25"/>
    </sheetView>
  </sheetViews>
  <sheetFormatPr defaultRowHeight="12.75" x14ac:dyDescent="0.25"/>
  <cols>
    <col min="1" max="1" width="9.140625" style="1"/>
    <col min="2" max="2" width="6.28515625" style="1" customWidth="1"/>
    <col min="3" max="3" width="16.42578125" style="1" customWidth="1"/>
    <col min="4" max="10" width="12.5703125" style="1" customWidth="1"/>
    <col min="11" max="11" width="14.5703125" style="1" customWidth="1"/>
    <col min="12" max="16384" width="9.140625" style="1"/>
  </cols>
  <sheetData>
    <row r="1" spans="2:11" ht="31.5" customHeight="1" x14ac:dyDescent="0.25">
      <c r="B1" s="30" t="s">
        <v>16</v>
      </c>
      <c r="C1" s="30"/>
      <c r="D1" s="30"/>
      <c r="E1" s="30"/>
      <c r="F1" s="30"/>
      <c r="G1" s="30"/>
      <c r="H1" s="30"/>
      <c r="I1" s="30"/>
      <c r="J1" s="30"/>
      <c r="K1" s="30"/>
    </row>
    <row r="3" spans="2:11" ht="22.5" customHeight="1" x14ac:dyDescent="0.25">
      <c r="B3" s="31" t="s">
        <v>0</v>
      </c>
      <c r="C3" s="31" t="s">
        <v>2</v>
      </c>
      <c r="D3" s="34" t="s">
        <v>17</v>
      </c>
      <c r="E3" s="34"/>
      <c r="F3" s="34"/>
      <c r="G3" s="34"/>
      <c r="H3" s="34"/>
      <c r="I3" s="34"/>
      <c r="J3" s="34"/>
      <c r="K3" s="34"/>
    </row>
    <row r="4" spans="2:11" ht="29.25" customHeight="1" x14ac:dyDescent="0.25">
      <c r="B4" s="32"/>
      <c r="C4" s="32"/>
      <c r="D4" s="35" t="s">
        <v>3</v>
      </c>
      <c r="E4" s="35"/>
      <c r="F4" s="35"/>
      <c r="G4" s="36" t="s">
        <v>21</v>
      </c>
      <c r="H4" s="35" t="s">
        <v>15</v>
      </c>
      <c r="I4" s="35"/>
      <c r="J4" s="35"/>
      <c r="K4" s="36" t="s">
        <v>25</v>
      </c>
    </row>
    <row r="5" spans="2:11" ht="42" customHeight="1" thickBot="1" x14ac:dyDescent="0.3">
      <c r="B5" s="33"/>
      <c r="C5" s="33"/>
      <c r="D5" s="22" t="s">
        <v>19</v>
      </c>
      <c r="E5" s="22" t="s">
        <v>20</v>
      </c>
      <c r="F5" s="22" t="s">
        <v>18</v>
      </c>
      <c r="G5" s="37"/>
      <c r="H5" s="22" t="s">
        <v>22</v>
      </c>
      <c r="I5" s="22" t="s">
        <v>23</v>
      </c>
      <c r="J5" s="22" t="s">
        <v>24</v>
      </c>
      <c r="K5" s="37"/>
    </row>
    <row r="6" spans="2:11" ht="22.5" customHeight="1" thickTop="1" x14ac:dyDescent="0.25">
      <c r="B6" s="16">
        <v>1</v>
      </c>
      <c r="C6" s="17" t="s">
        <v>6</v>
      </c>
      <c r="D6" s="25">
        <f>18206/1000</f>
        <v>18.206</v>
      </c>
      <c r="E6" s="25">
        <f>0/1000</f>
        <v>0</v>
      </c>
      <c r="F6" s="18">
        <v>0</v>
      </c>
      <c r="G6" s="26">
        <f>IF(COUNT(D6:F6)=0,"",SUM(D6:F6))</f>
        <v>18.206</v>
      </c>
      <c r="H6" s="27">
        <f>(((D6*1000)*105000)/1000000000)</f>
        <v>1.9116299999999999</v>
      </c>
      <c r="I6" s="19">
        <f>(((E6*1000)*105000)/1000000000)</f>
        <v>0</v>
      </c>
      <c r="J6" s="19">
        <v>0</v>
      </c>
      <c r="K6" s="28">
        <f>IF(COUNT(H6:J6)=0,"",SUM(H6:J6))</f>
        <v>1.9116299999999999</v>
      </c>
    </row>
    <row r="7" spans="2:11" ht="22.5" customHeight="1" x14ac:dyDescent="0.25">
      <c r="B7" s="16">
        <v>2</v>
      </c>
      <c r="C7" s="17" t="s">
        <v>7</v>
      </c>
      <c r="D7" s="25">
        <f>39924/1000</f>
        <v>39.923999999999999</v>
      </c>
      <c r="E7" s="25">
        <f>38/1000</f>
        <v>3.7999999999999999E-2</v>
      </c>
      <c r="F7" s="18">
        <v>0</v>
      </c>
      <c r="G7" s="26">
        <f t="shared" ref="G7:G10" si="0">IF(COUNT(D7:F7)=0,"",SUM(D7:F7))</f>
        <v>39.961999999999996</v>
      </c>
      <c r="H7" s="27">
        <f t="shared" ref="H7:H10" si="1">(((D7*1000)*105000)/1000000000)</f>
        <v>4.1920200000000003</v>
      </c>
      <c r="I7" s="27">
        <f t="shared" ref="I7:I10" si="2">(((E7*1000)*105000)/1000000000)</f>
        <v>3.9899999999999996E-3</v>
      </c>
      <c r="J7" s="19">
        <v>0</v>
      </c>
      <c r="K7" s="28">
        <f t="shared" ref="K7:K10" si="3">IF(COUNT(H7:J7)=0,"",SUM(H7:J7))</f>
        <v>4.1960100000000002</v>
      </c>
    </row>
    <row r="8" spans="2:11" ht="22.5" customHeight="1" x14ac:dyDescent="0.25">
      <c r="B8" s="16">
        <v>3</v>
      </c>
      <c r="C8" s="17" t="s">
        <v>8</v>
      </c>
      <c r="D8" s="25">
        <f>19125/1000</f>
        <v>19.125</v>
      </c>
      <c r="E8" s="25">
        <f>40/1000</f>
        <v>0.04</v>
      </c>
      <c r="F8" s="18">
        <v>0</v>
      </c>
      <c r="G8" s="26">
        <f t="shared" si="0"/>
        <v>19.164999999999999</v>
      </c>
      <c r="H8" s="27">
        <f t="shared" si="1"/>
        <v>2.0081250000000002</v>
      </c>
      <c r="I8" s="27">
        <f t="shared" si="2"/>
        <v>4.1999999999999997E-3</v>
      </c>
      <c r="J8" s="19">
        <v>0</v>
      </c>
      <c r="K8" s="28">
        <f t="shared" si="3"/>
        <v>2.0123250000000001</v>
      </c>
    </row>
    <row r="9" spans="2:11" ht="22.5" customHeight="1" x14ac:dyDescent="0.25">
      <c r="B9" s="16">
        <v>4</v>
      </c>
      <c r="C9" s="17" t="s">
        <v>9</v>
      </c>
      <c r="D9" s="25">
        <f>24785/1000</f>
        <v>24.785</v>
      </c>
      <c r="E9" s="25">
        <f>57/1000</f>
        <v>5.7000000000000002E-2</v>
      </c>
      <c r="F9" s="18">
        <v>0</v>
      </c>
      <c r="G9" s="26">
        <f t="shared" si="0"/>
        <v>24.841999999999999</v>
      </c>
      <c r="H9" s="27">
        <f t="shared" si="1"/>
        <v>2.6024250000000002</v>
      </c>
      <c r="I9" s="27">
        <f t="shared" si="2"/>
        <v>5.9849999999999999E-3</v>
      </c>
      <c r="J9" s="19">
        <v>0</v>
      </c>
      <c r="K9" s="28">
        <f t="shared" si="3"/>
        <v>2.6084100000000001</v>
      </c>
    </row>
    <row r="10" spans="2:11" ht="22.5" customHeight="1" x14ac:dyDescent="0.25">
      <c r="B10" s="16">
        <v>5</v>
      </c>
      <c r="C10" s="17" t="s">
        <v>10</v>
      </c>
      <c r="D10" s="25">
        <f>19985/1000</f>
        <v>19.984999999999999</v>
      </c>
      <c r="E10" s="25">
        <f>53/1000</f>
        <v>5.2999999999999999E-2</v>
      </c>
      <c r="F10" s="18">
        <v>0</v>
      </c>
      <c r="G10" s="26">
        <f t="shared" si="0"/>
        <v>20.038</v>
      </c>
      <c r="H10" s="27">
        <f t="shared" si="1"/>
        <v>2.0984250000000002</v>
      </c>
      <c r="I10" s="27">
        <f t="shared" si="2"/>
        <v>5.5649999999999996E-3</v>
      </c>
      <c r="J10" s="19">
        <v>0</v>
      </c>
      <c r="K10" s="28">
        <f t="shared" si="3"/>
        <v>2.10399</v>
      </c>
    </row>
    <row r="11" spans="2:11" ht="24" customHeight="1" thickBot="1" x14ac:dyDescent="0.3">
      <c r="B11" s="14"/>
      <c r="C11" s="15" t="s">
        <v>1</v>
      </c>
      <c r="D11" s="20">
        <f>IF(COUNT(D6:D10)=0,"",SUM(D6:D10))</f>
        <v>122.02499999999999</v>
      </c>
      <c r="E11" s="20">
        <f t="shared" ref="E11:K11" si="4">IF(COUNT(E6:E10)=0,"",SUM(E6:E10))</f>
        <v>0.188</v>
      </c>
      <c r="F11" s="20">
        <f t="shared" si="4"/>
        <v>0</v>
      </c>
      <c r="G11" s="20">
        <f t="shared" si="4"/>
        <v>122.21299999999999</v>
      </c>
      <c r="H11" s="29">
        <f t="shared" si="4"/>
        <v>12.812625000000001</v>
      </c>
      <c r="I11" s="29">
        <f t="shared" si="4"/>
        <v>1.9740000000000001E-2</v>
      </c>
      <c r="J11" s="29">
        <f t="shared" si="4"/>
        <v>0</v>
      </c>
      <c r="K11" s="29">
        <f t="shared" si="4"/>
        <v>12.832364999999999</v>
      </c>
    </row>
    <row r="12" spans="2:11" ht="19.5" customHeight="1" x14ac:dyDescent="0.25">
      <c r="C12" s="5" t="s">
        <v>12</v>
      </c>
      <c r="D12" s="8"/>
      <c r="E12" s="9"/>
      <c r="F12" s="8"/>
      <c r="G12" s="11" t="str">
        <f t="shared" ref="G12:G15" si="5">IF(COUNT(D12:F12)=0,"",SUM(D12:F12))</f>
        <v/>
      </c>
      <c r="H12" s="8"/>
      <c r="I12" s="9"/>
      <c r="J12" s="8"/>
      <c r="K12" s="11" t="str">
        <f t="shared" ref="K12:K15" si="6">IF(COUNT(H12:J12)=0,"",SUM(H12:J12))</f>
        <v/>
      </c>
    </row>
    <row r="13" spans="2:11" ht="19.5" customHeight="1" x14ac:dyDescent="0.25">
      <c r="C13" s="5" t="s">
        <v>5</v>
      </c>
      <c r="D13" s="8">
        <v>1.617</v>
      </c>
      <c r="E13" s="9" t="s">
        <v>14</v>
      </c>
      <c r="F13" s="8" t="s">
        <v>14</v>
      </c>
      <c r="G13" s="11">
        <f t="shared" si="5"/>
        <v>1.617</v>
      </c>
      <c r="H13" s="8">
        <v>0.16978499999999999</v>
      </c>
      <c r="I13" s="9" t="s">
        <v>14</v>
      </c>
      <c r="J13" s="8" t="s">
        <v>14</v>
      </c>
      <c r="K13" s="11">
        <f t="shared" si="6"/>
        <v>0.16978499999999999</v>
      </c>
    </row>
    <row r="14" spans="2:11" ht="19.5" customHeight="1" x14ac:dyDescent="0.25">
      <c r="C14" s="5" t="s">
        <v>4</v>
      </c>
      <c r="D14" s="8">
        <v>77.588999999999999</v>
      </c>
      <c r="E14" s="9" t="s">
        <v>14</v>
      </c>
      <c r="F14" s="8" t="s">
        <v>14</v>
      </c>
      <c r="G14" s="11">
        <f t="shared" si="5"/>
        <v>77.588999999999999</v>
      </c>
      <c r="H14" s="8">
        <v>8.1468450000000008</v>
      </c>
      <c r="I14" s="9" t="s">
        <v>14</v>
      </c>
      <c r="J14" s="8" t="s">
        <v>14</v>
      </c>
      <c r="K14" s="11">
        <f t="shared" si="6"/>
        <v>8.1468450000000008</v>
      </c>
    </row>
    <row r="15" spans="2:11" ht="19.5" customHeight="1" thickBot="1" x14ac:dyDescent="0.3">
      <c r="B15" s="2"/>
      <c r="C15" s="6" t="s">
        <v>11</v>
      </c>
      <c r="D15" s="3"/>
      <c r="E15" s="4"/>
      <c r="F15" s="4"/>
      <c r="G15" s="12" t="str">
        <f t="shared" si="5"/>
        <v/>
      </c>
      <c r="H15" s="10"/>
      <c r="I15" s="10"/>
      <c r="J15" s="10"/>
      <c r="K15" s="21" t="str">
        <f t="shared" si="6"/>
        <v/>
      </c>
    </row>
    <row r="16" spans="2:11" ht="13.5" thickTop="1" x14ac:dyDescent="0.25">
      <c r="B16" s="13" t="s">
        <v>13</v>
      </c>
    </row>
    <row r="18" spans="4:11" x14ac:dyDescent="0.25">
      <c r="H18" s="7"/>
      <c r="I18" s="7"/>
      <c r="J18" s="7"/>
    </row>
    <row r="19" spans="4:11" x14ac:dyDescent="0.25">
      <c r="D19" s="7">
        <f>76401*105000</f>
        <v>8022105000</v>
      </c>
      <c r="E19" s="7"/>
      <c r="F19" s="7"/>
      <c r="G19" s="7"/>
      <c r="H19" s="7"/>
      <c r="I19" s="7"/>
      <c r="J19" s="7"/>
      <c r="K19" s="7"/>
    </row>
    <row r="20" spans="4:11" x14ac:dyDescent="0.25">
      <c r="D20" s="7"/>
      <c r="E20" s="7"/>
      <c r="F20" s="7"/>
      <c r="G20" s="7"/>
      <c r="H20" s="7"/>
      <c r="I20" s="7"/>
      <c r="J20" s="7"/>
      <c r="K20" s="7"/>
    </row>
    <row r="22" spans="4:11" x14ac:dyDescent="0.25">
      <c r="D22" s="23"/>
      <c r="E22" s="23"/>
      <c r="F22" s="23"/>
      <c r="G22" s="23"/>
      <c r="H22" s="23"/>
      <c r="I22" s="23"/>
      <c r="J22" s="23"/>
    </row>
    <row r="23" spans="4:11" x14ac:dyDescent="0.25">
      <c r="D23" s="23"/>
      <c r="E23" s="23"/>
      <c r="F23" s="23"/>
      <c r="G23" s="23"/>
      <c r="H23" s="23"/>
      <c r="I23" s="23"/>
      <c r="J23" s="23"/>
    </row>
    <row r="25" spans="4:11" x14ac:dyDescent="0.25">
      <c r="H25" s="24"/>
    </row>
    <row r="26" spans="4:11" x14ac:dyDescent="0.25">
      <c r="H26" s="24"/>
    </row>
    <row r="28" spans="4:11" x14ac:dyDescent="0.25">
      <c r="H28" s="23"/>
    </row>
    <row r="29" spans="4:11" x14ac:dyDescent="0.25">
      <c r="H29" s="23"/>
    </row>
  </sheetData>
  <sheetProtection password="C653" sheet="1" objects="1" scenarios="1" formatCells="0"/>
  <mergeCells count="8">
    <mergeCell ref="B1:K1"/>
    <mergeCell ref="C3:C5"/>
    <mergeCell ref="B3:B5"/>
    <mergeCell ref="D3:K3"/>
    <mergeCell ref="D4:F4"/>
    <mergeCell ref="G4:G5"/>
    <mergeCell ref="H4:J4"/>
    <mergeCell ref="K4:K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Nilai Prod Daging Ternak Kcl</vt:lpstr>
      <vt:lpstr>'Nilai Prod Daging Ternak Kcl'!Print_Area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2023-05-02T07:23:56Z</dcterms:modified>
</cp:coreProperties>
</file>