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Sheet1!$A$1:$N$15</definedName>
  </definedNames>
  <calcPr calcId="162913"/>
</workbook>
</file>

<file path=xl/calcChain.xml><?xml version="1.0" encoding="utf-8"?>
<calcChain xmlns="http://schemas.openxmlformats.org/spreadsheetml/2006/main">
  <c r="K5" i="1" l="1"/>
  <c r="L5" i="1"/>
  <c r="K6" i="1"/>
  <c r="L6" i="1"/>
  <c r="K7" i="1"/>
  <c r="L7" i="1"/>
  <c r="K8" i="1"/>
  <c r="L8" i="1"/>
  <c r="L4" i="1"/>
  <c r="K4" i="1"/>
  <c r="L12" i="1" l="1"/>
  <c r="K12" i="1"/>
  <c r="M12" i="1" s="1"/>
  <c r="L13" i="1" l="1"/>
  <c r="K13" i="1"/>
  <c r="M13" i="1" s="1"/>
  <c r="L14" i="1" l="1"/>
  <c r="K14" i="1"/>
  <c r="M14" i="1" l="1"/>
  <c r="K9" i="1" l="1"/>
  <c r="J9" i="1"/>
  <c r="I9" i="1"/>
  <c r="H9" i="1"/>
  <c r="G9" i="1"/>
  <c r="F9" i="1"/>
  <c r="E9" i="1"/>
  <c r="D9" i="1"/>
  <c r="L9" i="1" l="1"/>
  <c r="M9" i="1" l="1"/>
  <c r="C9" i="1"/>
</calcChain>
</file>

<file path=xl/sharedStrings.xml><?xml version="1.0" encoding="utf-8"?>
<sst xmlns="http://schemas.openxmlformats.org/spreadsheetml/2006/main" count="50" uniqueCount="29">
  <si>
    <t>KOTA BIMA</t>
  </si>
  <si>
    <t xml:space="preserve"> </t>
  </si>
  <si>
    <t>KODE WILAYAH</t>
  </si>
  <si>
    <t>Orang</t>
  </si>
  <si>
    <t>SATUAN</t>
  </si>
  <si>
    <t>TOTAL 
ANAK LAKI-LAKI USIA SEKOLAH</t>
  </si>
  <si>
    <t>TOTAL 
ANAK PEREMPUAN USIA SEKOLAH</t>
  </si>
  <si>
    <t>NAMA WILAYAH</t>
  </si>
  <si>
    <t>KEC. RASANAE BARAT</t>
  </si>
  <si>
    <t>KEC. RASANAE TIMUR</t>
  </si>
  <si>
    <t>KEC. ASAKOTA</t>
  </si>
  <si>
    <t>KEC. RABA</t>
  </si>
  <si>
    <t>KEC. MPUNDA</t>
  </si>
  <si>
    <t>TOTAL PENDUDUK ANAK USIA SEKOLAH</t>
  </si>
  <si>
    <t>KOTA BIMA 2019</t>
  </si>
  <si>
    <t>KOTA BIMA 2020</t>
  </si>
  <si>
    <t>KOTA BIMA 2021</t>
  </si>
  <si>
    <t>USIA TK/SEDERAJAT LAKI-LAKI 
(05 - 06 Thn)</t>
  </si>
  <si>
    <t>USIA TK/SEDERAJAT PEREMPUAN 
(05 - 06 Thn)</t>
  </si>
  <si>
    <t>USIA SD/SEDERAJAT LAKI-LAKI 
(07 - 12 Thn)</t>
  </si>
  <si>
    <t>USIA SD/SEDERAJAT PEREMPUAN 
(07 - 12 Thn)</t>
  </si>
  <si>
    <t>USIA SMP/SEDERAJAT LAKI-LAKI 
(13 - 15 Thn)</t>
  </si>
  <si>
    <t>USIA SMP/SEDERAJAT PEREMPUAN 
(13 - 15 Thn)</t>
  </si>
  <si>
    <t>USIA SMA/SEDERAJAT LAKI-LAKI 
(16 - 18 Thn)</t>
  </si>
  <si>
    <t>USIA SMA/SEDERAJAT PEREMPUAN 
(16 - 18 Thn)</t>
  </si>
  <si>
    <t>KOTA BIMA 2022</t>
  </si>
  <si>
    <t>Sumber : Dinas Kependudukan dan Pencatatan Sipil Kota Bima, Tahun 2025</t>
  </si>
  <si>
    <t>KOTA BIMA 2023</t>
  </si>
  <si>
    <t>Struktur Penduduk Anak di Kota Bima Tahun 2024, menurut Usia Sekolah di rinci per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</si>
</sst>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3" fontId="2" fillId="0" borderId="7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3" fontId="3" fillId="2" borderId="5" xfId="0" applyNumberFormat="1" applyFont="1" applyFill="1" applyBorder="1" applyAlignment="1" applyProtection="1">
      <alignment horizontal="center" vertical="center"/>
      <protection hidden="1"/>
    </xf>
    <xf numFmtId="3" fontId="3" fillId="2" borderId="6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indent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3" fontId="2" fillId="0" borderId="11" xfId="0" applyNumberFormat="1" applyFont="1" applyBorder="1" applyAlignment="1" applyProtection="1">
      <alignment horizontal="center" vertical="center"/>
      <protection hidden="1"/>
    </xf>
    <xf numFmtId="3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3" fontId="2" fillId="0" borderId="12" xfId="0" applyNumberFormat="1" applyFont="1" applyBorder="1" applyAlignment="1" applyProtection="1">
      <alignment horizontal="center" vertical="center"/>
      <protection hidden="1"/>
    </xf>
    <xf numFmtId="3" fontId="2" fillId="0" borderId="14" xfId="0" applyNumberFormat="1" applyFont="1" applyBorder="1" applyAlignment="1" applyProtection="1">
      <alignment horizontal="center" vertical="center"/>
      <protection hidden="1"/>
    </xf>
    <xf numFmtId="3" fontId="2" fillId="0" borderId="15" xfId="0" applyNumberFormat="1" applyFont="1" applyBorder="1" applyAlignment="1" applyProtection="1">
      <alignment horizontal="center" vertical="center"/>
      <protection hidden="1"/>
    </xf>
    <xf numFmtId="3" fontId="2" fillId="0" borderId="13" xfId="0" applyNumberFormat="1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indent="1"/>
    </xf>
    <xf numFmtId="3" fontId="2" fillId="0" borderId="16" xfId="0" applyNumberFormat="1" applyFon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3" fontId="2" fillId="0" borderId="19" xfId="0" applyNumberFormat="1" applyFont="1" applyBorder="1" applyAlignment="1" applyProtection="1">
      <alignment horizontal="center" vertical="center"/>
      <protection hidden="1"/>
    </xf>
    <xf numFmtId="3" fontId="2" fillId="0" borderId="17" xfId="0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indent="1"/>
    </xf>
    <xf numFmtId="3" fontId="2" fillId="0" borderId="20" xfId="0" applyNumberFormat="1" applyFon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3" fontId="2" fillId="0" borderId="21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view="pageBreakPreview" zoomScaleNormal="100" zoomScaleSheetLayoutView="100" workbookViewId="0">
      <selection activeCell="K4" sqref="K4:L8"/>
    </sheetView>
  </sheetViews>
  <sheetFormatPr defaultColWidth="9.1796875" defaultRowHeight="13" x14ac:dyDescent="0.35"/>
  <cols>
    <col min="1" max="1" width="9.1796875" style="9" customWidth="1"/>
    <col min="2" max="2" width="19.1796875" style="9" customWidth="1"/>
    <col min="3" max="3" width="13.1796875" style="9" customWidth="1"/>
    <col min="4" max="4" width="14.54296875" style="9" customWidth="1"/>
    <col min="5" max="5" width="13.1796875" style="9" customWidth="1"/>
    <col min="6" max="6" width="14.54296875" style="9" customWidth="1"/>
    <col min="7" max="7" width="13.1796875" style="9" customWidth="1"/>
    <col min="8" max="8" width="14.54296875" style="9" customWidth="1"/>
    <col min="9" max="9" width="13.1796875" style="9" customWidth="1"/>
    <col min="10" max="10" width="14.54296875" style="9" customWidth="1"/>
    <col min="11" max="11" width="13.1796875" style="9" customWidth="1"/>
    <col min="12" max="12" width="15" style="9" customWidth="1"/>
    <col min="13" max="13" width="14" style="9" customWidth="1"/>
    <col min="14" max="16384" width="9.1796875" style="9"/>
  </cols>
  <sheetData>
    <row r="1" spans="1:14" ht="14.5" x14ac:dyDescent="0.35">
      <c r="A1" s="5" t="s">
        <v>28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x14ac:dyDescent="0.35">
      <c r="A2" s="9" t="s">
        <v>1</v>
      </c>
      <c r="B2" s="9" t="s">
        <v>1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10"/>
    </row>
    <row r="3" spans="1:14" ht="48.5" thickBot="1" x14ac:dyDescent="0.4">
      <c r="A3" s="7" t="s">
        <v>2</v>
      </c>
      <c r="B3" s="12" t="s">
        <v>7</v>
      </c>
      <c r="C3" s="7" t="s">
        <v>17</v>
      </c>
      <c r="D3" s="7" t="s">
        <v>18</v>
      </c>
      <c r="E3" s="11" t="s">
        <v>19</v>
      </c>
      <c r="F3" s="16" t="s">
        <v>20</v>
      </c>
      <c r="G3" s="7" t="s">
        <v>21</v>
      </c>
      <c r="H3" s="7" t="s">
        <v>22</v>
      </c>
      <c r="I3" s="11" t="s">
        <v>23</v>
      </c>
      <c r="J3" s="16" t="s">
        <v>24</v>
      </c>
      <c r="K3" s="12" t="s">
        <v>5</v>
      </c>
      <c r="L3" s="12" t="s">
        <v>6</v>
      </c>
      <c r="M3" s="12" t="s">
        <v>13</v>
      </c>
      <c r="N3" s="7" t="s">
        <v>4</v>
      </c>
    </row>
    <row r="4" spans="1:14" ht="21" customHeight="1" thickTop="1" x14ac:dyDescent="0.35">
      <c r="A4" s="6">
        <v>527201</v>
      </c>
      <c r="B4" s="13" t="s">
        <v>8</v>
      </c>
      <c r="C4" s="1">
        <v>599</v>
      </c>
      <c r="D4" s="1">
        <v>515</v>
      </c>
      <c r="E4" s="2">
        <v>1846</v>
      </c>
      <c r="F4" s="3">
        <v>1676</v>
      </c>
      <c r="G4" s="1">
        <v>887</v>
      </c>
      <c r="H4" s="1">
        <v>834</v>
      </c>
      <c r="I4" s="2">
        <v>828</v>
      </c>
      <c r="J4" s="3">
        <v>778</v>
      </c>
      <c r="K4" s="15">
        <f>C4+E4+G4+I4</f>
        <v>4160</v>
      </c>
      <c r="L4" s="15">
        <f>D4+F4+H4+J4</f>
        <v>3803</v>
      </c>
      <c r="M4" s="15"/>
      <c r="N4" s="6" t="s">
        <v>3</v>
      </c>
    </row>
    <row r="5" spans="1:14" ht="21" customHeight="1" x14ac:dyDescent="0.35">
      <c r="A5" s="6">
        <v>527202</v>
      </c>
      <c r="B5" s="13" t="s">
        <v>9</v>
      </c>
      <c r="C5" s="1">
        <v>403</v>
      </c>
      <c r="D5" s="1">
        <v>378</v>
      </c>
      <c r="E5" s="2">
        <v>1057</v>
      </c>
      <c r="F5" s="3">
        <v>1071</v>
      </c>
      <c r="G5" s="1">
        <v>530</v>
      </c>
      <c r="H5" s="1">
        <v>467</v>
      </c>
      <c r="I5" s="2">
        <v>501</v>
      </c>
      <c r="J5" s="3">
        <v>492</v>
      </c>
      <c r="K5" s="15">
        <f t="shared" ref="K5:K8" si="0">C5+E5+G5+I5</f>
        <v>2491</v>
      </c>
      <c r="L5" s="15">
        <f t="shared" ref="L5:L8" si="1">D5+F5+H5+J5</f>
        <v>2408</v>
      </c>
      <c r="M5" s="15"/>
      <c r="N5" s="6" t="s">
        <v>3</v>
      </c>
    </row>
    <row r="6" spans="1:14" ht="21" customHeight="1" x14ac:dyDescent="0.35">
      <c r="A6" s="6">
        <v>527203</v>
      </c>
      <c r="B6" s="13" t="s">
        <v>10</v>
      </c>
      <c r="C6" s="1">
        <v>829</v>
      </c>
      <c r="D6" s="1">
        <v>757</v>
      </c>
      <c r="E6" s="2">
        <v>2287</v>
      </c>
      <c r="F6" s="3">
        <v>2175</v>
      </c>
      <c r="G6" s="1">
        <v>1009</v>
      </c>
      <c r="H6" s="1">
        <v>991</v>
      </c>
      <c r="I6" s="2">
        <v>1075</v>
      </c>
      <c r="J6" s="3">
        <v>956</v>
      </c>
      <c r="K6" s="15">
        <f t="shared" si="0"/>
        <v>5200</v>
      </c>
      <c r="L6" s="15">
        <f t="shared" si="1"/>
        <v>4879</v>
      </c>
      <c r="M6" s="15"/>
      <c r="N6" s="6" t="s">
        <v>3</v>
      </c>
    </row>
    <row r="7" spans="1:14" ht="21" customHeight="1" x14ac:dyDescent="0.35">
      <c r="A7" s="6">
        <v>527204</v>
      </c>
      <c r="B7" s="13" t="s">
        <v>11</v>
      </c>
      <c r="C7" s="1">
        <v>736</v>
      </c>
      <c r="D7" s="1">
        <v>707</v>
      </c>
      <c r="E7" s="2">
        <v>2284</v>
      </c>
      <c r="F7" s="3">
        <v>2118</v>
      </c>
      <c r="G7" s="1">
        <v>1061</v>
      </c>
      <c r="H7" s="1">
        <v>973</v>
      </c>
      <c r="I7" s="2">
        <v>1145</v>
      </c>
      <c r="J7" s="3">
        <v>987</v>
      </c>
      <c r="K7" s="15">
        <f t="shared" si="0"/>
        <v>5226</v>
      </c>
      <c r="L7" s="15">
        <f t="shared" si="1"/>
        <v>4785</v>
      </c>
      <c r="M7" s="15"/>
      <c r="N7" s="6" t="s">
        <v>3</v>
      </c>
    </row>
    <row r="8" spans="1:14" ht="21" customHeight="1" x14ac:dyDescent="0.35">
      <c r="A8" s="6">
        <v>527205</v>
      </c>
      <c r="B8" s="13" t="s">
        <v>12</v>
      </c>
      <c r="C8" s="1">
        <v>716</v>
      </c>
      <c r="D8" s="1">
        <v>606</v>
      </c>
      <c r="E8" s="2">
        <v>1989</v>
      </c>
      <c r="F8" s="3">
        <v>1894</v>
      </c>
      <c r="G8" s="1">
        <v>953</v>
      </c>
      <c r="H8" s="1">
        <v>871</v>
      </c>
      <c r="I8" s="2">
        <v>934</v>
      </c>
      <c r="J8" s="3">
        <v>896</v>
      </c>
      <c r="K8" s="15">
        <f t="shared" si="0"/>
        <v>4592</v>
      </c>
      <c r="L8" s="15">
        <f t="shared" si="1"/>
        <v>4267</v>
      </c>
      <c r="M8" s="15"/>
      <c r="N8" s="6" t="s">
        <v>3</v>
      </c>
    </row>
    <row r="9" spans="1:14" ht="24" customHeight="1" thickBot="1" x14ac:dyDescent="0.4">
      <c r="A9" s="21">
        <v>5272</v>
      </c>
      <c r="B9" s="14" t="s">
        <v>0</v>
      </c>
      <c r="C9" s="17">
        <f t="shared" ref="C9:M9" si="2">IF(SUM(C4:C8)=0,"-",SUM(C4:C8))</f>
        <v>3283</v>
      </c>
      <c r="D9" s="17">
        <f t="shared" si="2"/>
        <v>2963</v>
      </c>
      <c r="E9" s="18">
        <f t="shared" si="2"/>
        <v>9463</v>
      </c>
      <c r="F9" s="19">
        <f t="shared" si="2"/>
        <v>8934</v>
      </c>
      <c r="G9" s="17">
        <f t="shared" si="2"/>
        <v>4440</v>
      </c>
      <c r="H9" s="17">
        <f t="shared" si="2"/>
        <v>4136</v>
      </c>
      <c r="I9" s="18">
        <f t="shared" si="2"/>
        <v>4483</v>
      </c>
      <c r="J9" s="19">
        <f t="shared" si="2"/>
        <v>4109</v>
      </c>
      <c r="K9" s="20">
        <f t="shared" si="2"/>
        <v>21669</v>
      </c>
      <c r="L9" s="20">
        <f t="shared" si="2"/>
        <v>20142</v>
      </c>
      <c r="M9" s="20" t="str">
        <f t="shared" si="2"/>
        <v>-</v>
      </c>
      <c r="N9" s="17" t="s">
        <v>3</v>
      </c>
    </row>
    <row r="10" spans="1:14" ht="24" customHeight="1" thickTop="1" x14ac:dyDescent="0.35">
      <c r="A10" s="22">
        <v>5272</v>
      </c>
      <c r="B10" s="23" t="s">
        <v>27</v>
      </c>
      <c r="C10" s="24">
        <v>3241</v>
      </c>
      <c r="D10" s="24">
        <v>3009</v>
      </c>
      <c r="E10" s="25">
        <v>9315</v>
      </c>
      <c r="F10" s="26">
        <v>8673</v>
      </c>
      <c r="G10" s="24">
        <v>4417</v>
      </c>
      <c r="H10" s="24">
        <v>4112</v>
      </c>
      <c r="I10" s="25">
        <v>3772</v>
      </c>
      <c r="J10" s="26">
        <v>3660</v>
      </c>
      <c r="K10" s="27">
        <v>20745</v>
      </c>
      <c r="L10" s="27">
        <v>19454</v>
      </c>
      <c r="M10" s="27">
        <v>40199</v>
      </c>
      <c r="N10" s="24" t="s">
        <v>3</v>
      </c>
    </row>
    <row r="11" spans="1:14" ht="24" customHeight="1" x14ac:dyDescent="0.35">
      <c r="A11" s="40">
        <v>5272</v>
      </c>
      <c r="B11" s="41" t="s">
        <v>25</v>
      </c>
      <c r="C11" s="42">
        <v>3180</v>
      </c>
      <c r="D11" s="42">
        <v>2955</v>
      </c>
      <c r="E11" s="43">
        <v>9264</v>
      </c>
      <c r="F11" s="44">
        <v>8628</v>
      </c>
      <c r="G11" s="42">
        <v>4420</v>
      </c>
      <c r="H11" s="42">
        <v>4103</v>
      </c>
      <c r="I11" s="43">
        <v>3599</v>
      </c>
      <c r="J11" s="44">
        <v>3459</v>
      </c>
      <c r="K11" s="45">
        <v>20463</v>
      </c>
      <c r="L11" s="45">
        <v>19145</v>
      </c>
      <c r="M11" s="45">
        <v>39608</v>
      </c>
      <c r="N11" s="42" t="s">
        <v>3</v>
      </c>
    </row>
    <row r="12" spans="1:14" ht="24" customHeight="1" x14ac:dyDescent="0.35">
      <c r="A12" s="34">
        <v>5272</v>
      </c>
      <c r="B12" s="35" t="s">
        <v>16</v>
      </c>
      <c r="C12" s="36">
        <v>3004</v>
      </c>
      <c r="D12" s="36">
        <v>2815</v>
      </c>
      <c r="E12" s="37">
        <v>9080</v>
      </c>
      <c r="F12" s="38">
        <v>8530</v>
      </c>
      <c r="G12" s="36">
        <v>4578</v>
      </c>
      <c r="H12" s="36">
        <v>4163</v>
      </c>
      <c r="I12" s="37">
        <v>3078</v>
      </c>
      <c r="J12" s="38">
        <v>3297</v>
      </c>
      <c r="K12" s="39">
        <f t="shared" ref="K12" si="3">IF(SUM(C12,E12,G12,I12)=0,0,SUM(C12,E12,G12,I12))</f>
        <v>19740</v>
      </c>
      <c r="L12" s="39">
        <f t="shared" ref="L12" si="4">IF(SUM(D12,F12,H12,J12)=0,0,SUM(D12,F12,H12,J12))</f>
        <v>18805</v>
      </c>
      <c r="M12" s="39">
        <f t="shared" ref="M12" si="5">IF(SUM(K12:L12)=0,0,SUM(K12:L12))</f>
        <v>38545</v>
      </c>
      <c r="N12" s="36" t="s">
        <v>3</v>
      </c>
    </row>
    <row r="13" spans="1:14" ht="24" customHeight="1" x14ac:dyDescent="0.35">
      <c r="A13" s="34">
        <v>5272</v>
      </c>
      <c r="B13" s="35" t="s">
        <v>15</v>
      </c>
      <c r="C13" s="36">
        <v>2933</v>
      </c>
      <c r="D13" s="36">
        <v>2849</v>
      </c>
      <c r="E13" s="37">
        <v>9073</v>
      </c>
      <c r="F13" s="38">
        <v>8390</v>
      </c>
      <c r="G13" s="36">
        <v>4524</v>
      </c>
      <c r="H13" s="36">
        <v>4199</v>
      </c>
      <c r="I13" s="37">
        <v>2822</v>
      </c>
      <c r="J13" s="38">
        <v>3056</v>
      </c>
      <c r="K13" s="39">
        <f t="shared" ref="K13" si="6">IF(SUM(C13,E13,G13,I13)=0,0,SUM(C13,E13,G13,I13))</f>
        <v>19352</v>
      </c>
      <c r="L13" s="39">
        <f t="shared" ref="L13" si="7">IF(SUM(D13,F13,H13,J13)=0,0,SUM(D13,F13,H13,J13))</f>
        <v>18494</v>
      </c>
      <c r="M13" s="39">
        <f t="shared" ref="M13" si="8">IF(SUM(K13:L13)=0,0,SUM(K13:L13))</f>
        <v>37846</v>
      </c>
      <c r="N13" s="36" t="s">
        <v>3</v>
      </c>
    </row>
    <row r="14" spans="1:14" ht="24" customHeight="1" thickBot="1" x14ac:dyDescent="0.4">
      <c r="A14" s="28">
        <v>5272</v>
      </c>
      <c r="B14" s="29" t="s">
        <v>14</v>
      </c>
      <c r="C14" s="30">
        <v>2933</v>
      </c>
      <c r="D14" s="30">
        <v>2849</v>
      </c>
      <c r="E14" s="31">
        <v>8891</v>
      </c>
      <c r="F14" s="32">
        <v>8161</v>
      </c>
      <c r="G14" s="30">
        <v>4373</v>
      </c>
      <c r="H14" s="30">
        <v>3974</v>
      </c>
      <c r="I14" s="31">
        <v>2319</v>
      </c>
      <c r="J14" s="32">
        <v>2576</v>
      </c>
      <c r="K14" s="33">
        <f t="shared" ref="K14" si="9">IF(SUM(C14,E14,G14,I14)=0,0,SUM(C14,E14,G14,I14))</f>
        <v>18516</v>
      </c>
      <c r="L14" s="33">
        <f t="shared" ref="L14" si="10">IF(SUM(D14,F14,H14,J14)=0,0,SUM(D14,F14,H14,J14))</f>
        <v>17560</v>
      </c>
      <c r="M14" s="33">
        <f t="shared" ref="M14" si="11">IF(SUM(K14:L14)=0,0,SUM(K14:L14))</f>
        <v>36076</v>
      </c>
      <c r="N14" s="30" t="s">
        <v>3</v>
      </c>
    </row>
    <row r="15" spans="1:14" ht="13.5" thickTop="1" x14ac:dyDescent="0.35">
      <c r="A15" s="4" t="s">
        <v>26</v>
      </c>
    </row>
  </sheetData>
  <pageMargins left="0.39370078740157483" right="0.39370078740157483" top="0.39370078740157483" bottom="0.39370078740157483" header="0.31496062992125984" footer="0.31496062992125984"/>
  <pageSetup paperSize="256" scale="6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2025-06-24T05:31:26Z</dcterms:modified>
</cp:coreProperties>
</file>