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DBD" sheetId="87" r:id="rId1"/>
  </sheets>
  <definedNames>
    <definedName name="_xlnm.Print_Area" localSheetId="0">'Kasus DBD'!$A$1:$H$13</definedName>
  </definedNames>
  <calcPr calcId="144525"/>
</workbook>
</file>

<file path=xl/calcChain.xml><?xml version="1.0" encoding="utf-8"?>
<calcChain xmlns="http://schemas.openxmlformats.org/spreadsheetml/2006/main">
  <c r="H12" i="87" l="1"/>
  <c r="G12" i="87" l="1"/>
  <c r="H8" i="87"/>
  <c r="H7" i="87"/>
  <c r="H6" i="87"/>
  <c r="H5" i="87"/>
  <c r="H4" i="87"/>
  <c r="G8" i="87"/>
  <c r="G7" i="87"/>
  <c r="G6" i="87"/>
  <c r="G5" i="87"/>
  <c r="G4" i="87"/>
  <c r="D9" i="87"/>
  <c r="C9" i="87"/>
  <c r="E9" i="87"/>
  <c r="H10" i="87" l="1"/>
  <c r="G10" i="87"/>
  <c r="G11" i="87"/>
  <c r="H11" i="87"/>
  <c r="G9" i="87"/>
  <c r="H9" i="87"/>
</calcChain>
</file>

<file path=xl/sharedStrings.xml><?xml version="1.0" encoding="utf-8"?>
<sst xmlns="http://schemas.openxmlformats.org/spreadsheetml/2006/main" count="28" uniqueCount="20">
  <si>
    <t>JUMLAH KASUS DBD</t>
  </si>
  <si>
    <t>ANGKA KEMATIAN DBD
CFR (%)</t>
  </si>
  <si>
    <t>KODE WILAYAH</t>
  </si>
  <si>
    <t>KOTA BIMA 2018</t>
  </si>
  <si>
    <t>RASANAE BARAT</t>
  </si>
  <si>
    <t>RASANAE TIMUR</t>
  </si>
  <si>
    <t>ASAKOTA</t>
  </si>
  <si>
    <t>RABA</t>
  </si>
  <si>
    <t>MPUNDA</t>
  </si>
  <si>
    <t>SATUAN</t>
  </si>
  <si>
    <t>KASUS</t>
  </si>
  <si>
    <t>ANGKA KESAKITAN DBD Per 100.000 Pddk</t>
  </si>
  <si>
    <t>JUMLAH PENDUDUK</t>
  </si>
  <si>
    <t>JUMLAH KEMATIAN DBD</t>
  </si>
  <si>
    <t>KOTA BIMA 2019</t>
  </si>
  <si>
    <t>KOTA BIMA 2020</t>
  </si>
  <si>
    <t>Jumlah Kasus dan Angka Kesakitan Demam Berdarah Dengue (DBD)  di Kota Bima Tahun 2021, dirinci per Kecamatan</t>
  </si>
  <si>
    <t>Sumber : Bidang P2PL, Dinas Kesehatan Kota Bima, Tahun 2022</t>
  </si>
  <si>
    <t>NAMA WILAYAH</t>
  </si>
  <si>
    <t xml:space="preserve">KOTA BIMA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</si>
</sst>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4" fontId="10" fillId="0" borderId="6" xfId="6" applyNumberFormat="1" applyFont="1" applyFill="1" applyBorder="1" applyAlignment="1" applyProtection="1">
      <alignment horizontal="center" vertical="center"/>
    </xf>
    <xf numFmtId="4" fontId="9" fillId="2" borderId="7" xfId="6" applyNumberFormat="1" applyFont="1" applyFill="1" applyBorder="1" applyAlignment="1" applyProtection="1">
      <alignment horizontal="center" vertical="center"/>
      <protection hidden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 applyProtection="1">
      <alignment horizontal="center" vertical="center"/>
      <protection hidden="1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 applyProtection="1">
      <alignment horizontal="center" vertical="center"/>
      <protection hidden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4" fontId="10" fillId="0" borderId="11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.140625" style="1" customWidth="1"/>
    <col min="2" max="2" width="17.85546875" style="1" customWidth="1"/>
    <col min="3" max="5" width="12.28515625" style="1" customWidth="1"/>
    <col min="6" max="6" width="9.85546875" style="1" customWidth="1"/>
    <col min="7" max="7" width="15.140625" style="1" customWidth="1"/>
    <col min="8" max="8" width="14" style="1" customWidth="1"/>
    <col min="9" max="10" width="9.85546875" style="1" customWidth="1"/>
    <col min="11" max="16384" width="9.140625" style="1"/>
  </cols>
  <sheetData>
    <row r="1" spans="1:21" ht="15" x14ac:dyDescent="0.25">
      <c r="A1" s="16" t="s">
        <v>16</v>
      </c>
    </row>
    <row r="2" spans="1:21" x14ac:dyDescent="0.25">
      <c r="E2" s="17"/>
      <c r="F2" s="17"/>
      <c r="G2" s="17"/>
    </row>
    <row r="3" spans="1:21" ht="38.25" customHeight="1" thickBot="1" x14ac:dyDescent="0.3">
      <c r="A3" s="18" t="s">
        <v>2</v>
      </c>
      <c r="B3" s="18" t="s">
        <v>18</v>
      </c>
      <c r="C3" s="18" t="s">
        <v>12</v>
      </c>
      <c r="D3" s="18" t="s">
        <v>0</v>
      </c>
      <c r="E3" s="18" t="s">
        <v>13</v>
      </c>
      <c r="F3" s="18" t="s">
        <v>9</v>
      </c>
      <c r="G3" s="18" t="s">
        <v>11</v>
      </c>
      <c r="H3" s="27" t="s">
        <v>1</v>
      </c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</row>
    <row r="4" spans="1:21" ht="20.25" customHeight="1" thickTop="1" x14ac:dyDescent="0.25">
      <c r="A4" s="23">
        <v>527201</v>
      </c>
      <c r="B4" s="19" t="s">
        <v>4</v>
      </c>
      <c r="C4" s="25">
        <v>30196</v>
      </c>
      <c r="D4" s="23">
        <v>16</v>
      </c>
      <c r="E4" s="20">
        <v>0</v>
      </c>
      <c r="F4" s="20" t="s">
        <v>10</v>
      </c>
      <c r="G4" s="20">
        <f t="shared" ref="G4:G9" si="0">IF(OR(SUM(D4)=0,SUM(C4)=0),0,D4/C4*100000)</f>
        <v>52.987150615975629</v>
      </c>
      <c r="H4" s="28">
        <f t="shared" ref="H4:H9" si="1">IF(OR(SUM(D4)=0,SUM(E4)=0),0,E4/D4*100)</f>
        <v>0</v>
      </c>
      <c r="I4" s="5"/>
      <c r="J4" s="5"/>
      <c r="K4" s="6"/>
      <c r="L4" s="5"/>
      <c r="M4" s="6"/>
      <c r="N4" s="5"/>
      <c r="O4" s="7"/>
      <c r="P4" s="5"/>
      <c r="Q4" s="7"/>
      <c r="R4" s="5"/>
      <c r="S4" s="7"/>
      <c r="T4" s="8"/>
      <c r="U4" s="9"/>
    </row>
    <row r="5" spans="1:21" ht="20.25" customHeight="1" x14ac:dyDescent="0.25">
      <c r="A5" s="23">
        <v>527202</v>
      </c>
      <c r="B5" s="19" t="s">
        <v>5</v>
      </c>
      <c r="C5" s="25">
        <v>18830</v>
      </c>
      <c r="D5" s="23">
        <v>7</v>
      </c>
      <c r="E5" s="20">
        <v>1</v>
      </c>
      <c r="F5" s="20" t="s">
        <v>10</v>
      </c>
      <c r="G5" s="20">
        <f t="shared" si="0"/>
        <v>37.174721189591075</v>
      </c>
      <c r="H5" s="28">
        <f t="shared" si="1"/>
        <v>14.285714285714285</v>
      </c>
      <c r="I5" s="5"/>
      <c r="J5" s="5"/>
      <c r="K5" s="6"/>
      <c r="L5" s="5"/>
      <c r="M5" s="6"/>
      <c r="N5" s="5"/>
      <c r="O5" s="7"/>
      <c r="P5" s="5"/>
      <c r="Q5" s="7"/>
      <c r="R5" s="5"/>
      <c r="S5" s="7"/>
      <c r="T5" s="8"/>
      <c r="U5" s="9"/>
    </row>
    <row r="6" spans="1:21" ht="20.25" customHeight="1" x14ac:dyDescent="0.25">
      <c r="A6" s="23">
        <v>527203</v>
      </c>
      <c r="B6" s="19" t="s">
        <v>6</v>
      </c>
      <c r="C6" s="25">
        <v>34477</v>
      </c>
      <c r="D6" s="23">
        <v>36</v>
      </c>
      <c r="E6" s="20">
        <v>0</v>
      </c>
      <c r="F6" s="20" t="s">
        <v>10</v>
      </c>
      <c r="G6" s="20">
        <f t="shared" si="0"/>
        <v>104.41743771209791</v>
      </c>
      <c r="H6" s="28">
        <f t="shared" si="1"/>
        <v>0</v>
      </c>
      <c r="I6" s="5"/>
      <c r="J6" s="5"/>
      <c r="K6" s="6"/>
      <c r="L6" s="5"/>
      <c r="M6" s="6"/>
      <c r="N6" s="5"/>
      <c r="O6" s="7"/>
      <c r="P6" s="5"/>
      <c r="Q6" s="7"/>
      <c r="R6" s="5"/>
      <c r="S6" s="7"/>
      <c r="T6" s="8"/>
      <c r="U6" s="9"/>
    </row>
    <row r="7" spans="1:21" ht="20.25" customHeight="1" x14ac:dyDescent="0.25">
      <c r="A7" s="23">
        <v>527204</v>
      </c>
      <c r="B7" s="19" t="s">
        <v>7</v>
      </c>
      <c r="C7" s="25">
        <v>39310</v>
      </c>
      <c r="D7" s="23">
        <v>39</v>
      </c>
      <c r="E7" s="20">
        <v>0</v>
      </c>
      <c r="F7" s="20" t="s">
        <v>10</v>
      </c>
      <c r="G7" s="20">
        <f t="shared" si="0"/>
        <v>99.211396591198167</v>
      </c>
      <c r="H7" s="28">
        <f t="shared" si="1"/>
        <v>0</v>
      </c>
      <c r="I7" s="5"/>
      <c r="J7" s="5"/>
      <c r="K7" s="6"/>
      <c r="L7" s="5"/>
      <c r="M7" s="6"/>
      <c r="N7" s="5"/>
      <c r="O7" s="7"/>
      <c r="P7" s="5"/>
      <c r="Q7" s="7"/>
      <c r="R7" s="5"/>
      <c r="S7" s="7"/>
      <c r="T7" s="8"/>
      <c r="U7" s="9"/>
    </row>
    <row r="8" spans="1:21" ht="20.25" customHeight="1" x14ac:dyDescent="0.25">
      <c r="A8" s="23">
        <v>527205</v>
      </c>
      <c r="B8" s="19" t="s">
        <v>8</v>
      </c>
      <c r="C8" s="25">
        <v>32706</v>
      </c>
      <c r="D8" s="23">
        <v>37</v>
      </c>
      <c r="E8" s="20">
        <v>0</v>
      </c>
      <c r="F8" s="20" t="s">
        <v>10</v>
      </c>
      <c r="G8" s="20">
        <f t="shared" si="0"/>
        <v>113.12908946370696</v>
      </c>
      <c r="H8" s="28">
        <f t="shared" si="1"/>
        <v>0</v>
      </c>
      <c r="I8" s="5"/>
      <c r="J8" s="5"/>
      <c r="K8" s="6"/>
      <c r="L8" s="5"/>
      <c r="M8" s="6"/>
      <c r="N8" s="5"/>
      <c r="O8" s="7"/>
      <c r="P8" s="5"/>
      <c r="Q8" s="7"/>
      <c r="R8" s="5"/>
      <c r="S8" s="7"/>
      <c r="T8" s="8"/>
      <c r="U8" s="9"/>
    </row>
    <row r="9" spans="1:21" ht="24.75" customHeight="1" thickBot="1" x14ac:dyDescent="0.3">
      <c r="A9" s="24">
        <v>5272</v>
      </c>
      <c r="B9" s="21" t="s">
        <v>19</v>
      </c>
      <c r="C9" s="26">
        <f t="shared" ref="C9" si="2">IF(SUM(C4:C8)=0,0,SUM(C4:C8))</f>
        <v>155519</v>
      </c>
      <c r="D9" s="24">
        <f t="shared" ref="D9" si="3">IF(SUM(D4:D8)=0,0,SUM(D4:D8))</f>
        <v>135</v>
      </c>
      <c r="E9" s="22">
        <f t="shared" ref="E9" si="4">IF(SUM(E4:E8)=0,0,SUM(E4:E8))</f>
        <v>1</v>
      </c>
      <c r="F9" s="22" t="s">
        <v>10</v>
      </c>
      <c r="G9" s="22">
        <f t="shared" si="0"/>
        <v>86.806113722439051</v>
      </c>
      <c r="H9" s="29">
        <f t="shared" si="1"/>
        <v>0.74074074074074081</v>
      </c>
      <c r="I9" s="10"/>
      <c r="J9" s="10"/>
      <c r="K9" s="11"/>
      <c r="L9" s="10"/>
      <c r="M9" s="11"/>
      <c r="N9" s="10"/>
      <c r="O9" s="12"/>
      <c r="P9" s="10"/>
      <c r="Q9" s="12"/>
      <c r="R9" s="10"/>
      <c r="S9" s="12"/>
      <c r="T9" s="10"/>
      <c r="U9" s="13"/>
    </row>
    <row r="10" spans="1:21" ht="18.75" customHeight="1" x14ac:dyDescent="0.25">
      <c r="A10" s="30">
        <v>5272</v>
      </c>
      <c r="B10" s="31" t="s">
        <v>15</v>
      </c>
      <c r="C10" s="32">
        <v>152941</v>
      </c>
      <c r="D10" s="30">
        <v>253</v>
      </c>
      <c r="E10" s="33">
        <v>6</v>
      </c>
      <c r="F10" s="33" t="s">
        <v>10</v>
      </c>
      <c r="G10" s="33">
        <f t="shared" ref="G10" si="5">IF(OR(SUM(D10)=0,SUM(C10)=0),0,D10/C10*100000)</f>
        <v>165.42326779607822</v>
      </c>
      <c r="H10" s="34">
        <f t="shared" ref="H10" si="6">IF(OR(SUM(D10)=0,SUM(E10)=0),0,E10/D10*100)</f>
        <v>2.3715415019762842</v>
      </c>
      <c r="I10" s="5"/>
      <c r="J10" s="5"/>
      <c r="K10" s="6"/>
      <c r="L10" s="5"/>
      <c r="M10" s="6"/>
      <c r="N10" s="5"/>
      <c r="O10" s="7"/>
      <c r="P10" s="5"/>
      <c r="Q10" s="7"/>
      <c r="R10" s="5"/>
      <c r="S10" s="7"/>
      <c r="T10" s="5"/>
      <c r="U10" s="9"/>
    </row>
    <row r="11" spans="1:21" ht="18.75" customHeight="1" x14ac:dyDescent="0.25">
      <c r="A11" s="35">
        <v>5272</v>
      </c>
      <c r="B11" s="36" t="s">
        <v>14</v>
      </c>
      <c r="C11" s="37">
        <v>149498</v>
      </c>
      <c r="D11" s="35">
        <v>144</v>
      </c>
      <c r="E11" s="38">
        <v>5</v>
      </c>
      <c r="F11" s="38" t="s">
        <v>10</v>
      </c>
      <c r="G11" s="38">
        <f t="shared" ref="G11" si="7">IF(OR(SUM(D11)=0,SUM(C11)=0),0,D11/C11*100000)</f>
        <v>96.322358827542843</v>
      </c>
      <c r="H11" s="39">
        <f t="shared" ref="H11" si="8">IF(OR(SUM(D11)=0,SUM(E11)=0),0,E11/D11*100)</f>
        <v>3.4722222222222223</v>
      </c>
      <c r="I11" s="5"/>
      <c r="J11" s="5"/>
      <c r="K11" s="6"/>
      <c r="L11" s="5"/>
      <c r="M11" s="6"/>
      <c r="N11" s="5"/>
      <c r="O11" s="7"/>
      <c r="P11" s="5"/>
      <c r="Q11" s="7"/>
      <c r="R11" s="5"/>
      <c r="S11" s="7"/>
      <c r="T11" s="5"/>
      <c r="U11" s="9"/>
    </row>
    <row r="12" spans="1:21" ht="18.75" customHeight="1" thickBot="1" x14ac:dyDescent="0.3">
      <c r="A12" s="40">
        <v>5272</v>
      </c>
      <c r="B12" s="41" t="s">
        <v>3</v>
      </c>
      <c r="C12" s="42">
        <v>146959</v>
      </c>
      <c r="D12" s="40">
        <v>36</v>
      </c>
      <c r="E12" s="43">
        <v>0</v>
      </c>
      <c r="F12" s="43" t="s">
        <v>10</v>
      </c>
      <c r="G12" s="43">
        <f t="shared" ref="G12" si="9">IF(OR(SUM(D12)=0,SUM(C12)=0),0,D12/C12*100000)</f>
        <v>24.496628311297709</v>
      </c>
      <c r="H12" s="44">
        <f t="shared" ref="H12" si="10">IF(OR(SUM(D12)=0,SUM(E12)=0),0,E12/D12*100)</f>
        <v>0</v>
      </c>
      <c r="I12" s="5"/>
      <c r="J12" s="5"/>
      <c r="K12" s="6"/>
      <c r="L12" s="5"/>
      <c r="M12" s="6"/>
      <c r="N12" s="5"/>
      <c r="O12" s="7"/>
      <c r="P12" s="5"/>
      <c r="Q12" s="7"/>
      <c r="R12" s="5"/>
      <c r="S12" s="7"/>
      <c r="T12" s="5"/>
      <c r="U12" s="9"/>
    </row>
    <row r="13" spans="1:21" ht="13.5" thickTop="1" x14ac:dyDescent="0.25">
      <c r="A13" s="15" t="s">
        <v>17</v>
      </c>
      <c r="B13" s="14"/>
      <c r="C13" s="14"/>
      <c r="D13" s="14"/>
      <c r="E13" s="14"/>
      <c r="F13" s="14"/>
      <c r="G13" s="14"/>
      <c r="H13" s="1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DBD</vt:lpstr>
      <vt:lpstr>'Kasus DBD'!Print_Area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2025-03-04T17:56:16Z</dcterms:modified>
</cp:coreProperties>
</file>