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Orang Gila" sheetId="87" r:id="rId1"/>
  </sheets>
  <definedNames>
    <definedName name="_xlnm.Print_Area" localSheetId="0">'Kasus Orang Gila'!$A$1:$H$14</definedName>
  </definedNames>
  <calcPr calcId="144525"/>
</workbook>
</file>

<file path=xl/calcChain.xml><?xml version="1.0" encoding="utf-8"?>
<calcChain xmlns="http://schemas.openxmlformats.org/spreadsheetml/2006/main">
  <c r="H13" i="87" l="1"/>
  <c r="H12" i="87"/>
  <c r="H11" i="87"/>
  <c r="H10" i="87"/>
  <c r="H9" i="87"/>
  <c r="H8" i="87"/>
  <c r="H7" i="87"/>
  <c r="H6" i="87"/>
  <c r="H5" i="87"/>
  <c r="H4" i="87"/>
  <c r="E9" i="87"/>
  <c r="D9" i="87"/>
  <c r="F13" i="87"/>
  <c r="F12" i="87"/>
  <c r="F11" i="87"/>
  <c r="F10" i="87"/>
  <c r="F8" i="87"/>
  <c r="F7" i="87"/>
  <c r="F6" i="87"/>
  <c r="F9" i="87" s="1"/>
  <c r="F5" i="87"/>
  <c r="F4" i="87"/>
  <c r="C9" i="87"/>
</calcChain>
</file>

<file path=xl/sharedStrings.xml><?xml version="1.0" encoding="utf-8"?>
<sst xmlns="http://schemas.openxmlformats.org/spreadsheetml/2006/main" count="30" uniqueCount="21">
  <si>
    <t>SATUAN</t>
  </si>
  <si>
    <t>Orang</t>
  </si>
  <si>
    <t>JMLH ODGJ BERAT 
MENDAPAT YANKES</t>
  </si>
  <si>
    <t>RASANAE BARAT</t>
  </si>
  <si>
    <t>RASANAE TIMUR</t>
  </si>
  <si>
    <t>ASAKOTA</t>
  </si>
  <si>
    <t>RABA</t>
  </si>
  <si>
    <t>MPUNDA</t>
  </si>
  <si>
    <t>KOTA BIMA</t>
  </si>
  <si>
    <t>KOTA BIMA 2020</t>
  </si>
  <si>
    <t>KOTA BIMA 2019</t>
  </si>
  <si>
    <t>NAMA WILAYAH</t>
  </si>
  <si>
    <t>KODE WILAYAH</t>
  </si>
  <si>
    <t>KOTA BIMA 2021</t>
  </si>
  <si>
    <t>KOTA BIMA 2022</t>
  </si>
  <si>
    <t>Sumber :  Bidang P2PL, Dinas Kesehatan Kota Bima, Tahun 2024</t>
  </si>
  <si>
    <t>Pelayanan Kesehatan Orang Dengan Gangguan Jiwa (ODGJ) Berat di rinci per Kecamatan di Kota Bima Tahun 2023</t>
  </si>
  <si>
    <t>ESTIMASI TARGET SASARAN ODGJ BERAT</t>
  </si>
  <si>
    <t>ODGJ SKIZOFRENIA MENDAPAT YANKES</t>
  </si>
  <si>
    <t>ODGJ PSIKOTIK AKUT MENDAPAT YANKES</t>
  </si>
  <si>
    <t>CAKUPAN PELAYANAN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</si>
</sst>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3" fontId="8" fillId="2" borderId="3" xfId="6" applyNumberFormat="1" applyFont="1" applyFill="1" applyBorder="1" applyAlignment="1" applyProtection="1">
      <alignment horizontal="center" vertical="center"/>
      <protection hidden="1"/>
    </xf>
    <xf numFmtId="0" fontId="9" fillId="0" borderId="4" xfId="0" applyFont="1" applyFill="1" applyBorder="1" applyAlignment="1">
      <alignment horizontal="center" vertical="center"/>
    </xf>
    <xf numFmtId="3" fontId="9" fillId="0" borderId="4" xfId="6" applyNumberFormat="1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>
      <alignment horizontal="center" vertical="center"/>
    </xf>
    <xf numFmtId="3" fontId="9" fillId="0" borderId="2" xfId="6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>
      <alignment horizontal="center" vertical="center"/>
    </xf>
    <xf numFmtId="3" fontId="9" fillId="0" borderId="1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4" fontId="9" fillId="0" borderId="6" xfId="6" applyNumberFormat="1" applyFont="1" applyFill="1" applyBorder="1" applyAlignment="1" applyProtection="1">
      <alignment horizontal="center" vertical="center"/>
    </xf>
    <xf numFmtId="4" fontId="8" fillId="2" borderId="5" xfId="6" applyNumberFormat="1" applyFont="1" applyFill="1" applyBorder="1" applyAlignment="1" applyProtection="1">
      <alignment horizontal="center" vertical="center"/>
      <protection hidden="1"/>
    </xf>
    <xf numFmtId="4" fontId="9" fillId="0" borderId="7" xfId="6" applyNumberFormat="1" applyFont="1" applyFill="1" applyBorder="1" applyAlignment="1" applyProtection="1">
      <alignment horizontal="center" vertical="center"/>
      <protection hidden="1"/>
    </xf>
    <xf numFmtId="4" fontId="9" fillId="0" borderId="8" xfId="6" applyNumberFormat="1" applyFont="1" applyFill="1" applyBorder="1" applyAlignment="1" applyProtection="1">
      <alignment horizontal="center" vertical="center"/>
      <protection hidden="1"/>
    </xf>
    <xf numFmtId="4" fontId="9" fillId="0" borderId="9" xfId="6" applyNumberFormat="1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>
      <alignment horizontal="center" vertical="center" wrapText="1"/>
    </xf>
    <xf numFmtId="3" fontId="9" fillId="0" borderId="6" xfId="6" applyNumberFormat="1" applyFont="1" applyFill="1" applyBorder="1" applyAlignment="1" applyProtection="1">
      <alignment horizontal="center" vertical="center"/>
      <protection locked="0"/>
    </xf>
    <xf numFmtId="3" fontId="8" fillId="2" borderId="5" xfId="6" applyNumberFormat="1" applyFont="1" applyFill="1" applyBorder="1" applyAlignment="1" applyProtection="1">
      <alignment horizontal="center" vertical="center"/>
      <protection hidden="1"/>
    </xf>
    <xf numFmtId="3" fontId="8" fillId="2" borderId="15" xfId="6" applyNumberFormat="1" applyFont="1" applyFill="1" applyBorder="1" applyAlignment="1" applyProtection="1">
      <alignment horizontal="center" vertical="center"/>
      <protection hidden="1"/>
    </xf>
    <xf numFmtId="3" fontId="9" fillId="0" borderId="7" xfId="6" applyNumberFormat="1" applyFont="1" applyFill="1" applyBorder="1" applyAlignment="1" applyProtection="1">
      <alignment horizontal="center" vertical="center"/>
      <protection hidden="1"/>
    </xf>
    <xf numFmtId="3" fontId="9" fillId="0" borderId="8" xfId="6" applyNumberFormat="1" applyFont="1" applyFill="1" applyBorder="1" applyAlignment="1" applyProtection="1">
      <alignment horizontal="center" vertical="center"/>
      <protection hidden="1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>
      <alignment horizontal="center" vertical="center" wrapText="1"/>
    </xf>
    <xf numFmtId="3" fontId="9" fillId="0" borderId="16" xfId="6" applyNumberFormat="1" applyFont="1" applyFill="1" applyBorder="1" applyAlignment="1" applyProtection="1">
      <alignment horizontal="center" vertical="center"/>
      <protection locked="0"/>
    </xf>
    <xf numFmtId="3" fontId="9" fillId="0" borderId="17" xfId="6" applyNumberFormat="1" applyFont="1" applyFill="1" applyBorder="1" applyAlignment="1" applyProtection="1">
      <alignment horizontal="center" vertical="center"/>
      <protection hidden="1"/>
    </xf>
    <xf numFmtId="3" fontId="9" fillId="0" borderId="18" xfId="6" applyNumberFormat="1" applyFont="1" applyFill="1" applyBorder="1" applyAlignment="1" applyProtection="1">
      <alignment horizontal="center" vertical="center"/>
      <protection hidden="1"/>
    </xf>
    <xf numFmtId="3" fontId="9" fillId="0" borderId="19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BreakPreview" zoomScaleNormal="100" zoomScaleSheetLayoutView="100" workbookViewId="0">
      <selection activeCell="B6" sqref="B6"/>
    </sheetView>
  </sheetViews>
  <sheetFormatPr defaultRowHeight="12.75" x14ac:dyDescent="0.25"/>
  <cols>
    <col min="1" max="1" width="10.85546875" style="1" customWidth="1"/>
    <col min="2" max="2" width="20.5703125" style="1" customWidth="1"/>
    <col min="3" max="3" width="20" style="1" customWidth="1"/>
    <col min="4" max="5" width="19" style="1" customWidth="1"/>
    <col min="6" max="6" width="18.85546875" style="1" customWidth="1"/>
    <col min="7" max="7" width="9.42578125" style="1" customWidth="1"/>
    <col min="8" max="8" width="12.5703125" style="1" customWidth="1"/>
    <col min="9" max="9" width="9.85546875" style="1" customWidth="1"/>
    <col min="10" max="16384" width="9.140625" style="1"/>
  </cols>
  <sheetData>
    <row r="1" spans="1:20" ht="15" x14ac:dyDescent="0.25">
      <c r="A1" s="30" t="s">
        <v>16</v>
      </c>
    </row>
    <row r="2" spans="1:20" x14ac:dyDescent="0.25">
      <c r="G2" s="17"/>
    </row>
    <row r="3" spans="1:20" ht="39.75" customHeight="1" thickBot="1" x14ac:dyDescent="0.3">
      <c r="A3" s="22" t="s">
        <v>12</v>
      </c>
      <c r="B3" s="31" t="s">
        <v>11</v>
      </c>
      <c r="C3" s="22" t="s">
        <v>17</v>
      </c>
      <c r="D3" s="43" t="s">
        <v>18</v>
      </c>
      <c r="E3" s="50" t="s">
        <v>19</v>
      </c>
      <c r="F3" s="50" t="s">
        <v>2</v>
      </c>
      <c r="G3" s="37" t="s">
        <v>0</v>
      </c>
      <c r="H3" s="43" t="s">
        <v>20</v>
      </c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32" t="s">
        <v>3</v>
      </c>
      <c r="C4" s="20">
        <v>119</v>
      </c>
      <c r="D4" s="44">
        <v>91</v>
      </c>
      <c r="E4" s="51">
        <v>26</v>
      </c>
      <c r="F4" s="51">
        <f>IF(COUNT(D4:E4)=0,"-",SUM(D4:E4))</f>
        <v>117</v>
      </c>
      <c r="G4" s="38" t="s">
        <v>1</v>
      </c>
      <c r="H4" s="38">
        <f>IF(COUNT(C4,F4)=0,"-",ROUND(F4/C4*100,2))</f>
        <v>98.32</v>
      </c>
      <c r="I4" s="5"/>
      <c r="J4" s="6"/>
      <c r="K4" s="5"/>
      <c r="L4" s="6"/>
      <c r="M4" s="5"/>
      <c r="N4" s="7"/>
      <c r="O4" s="5"/>
      <c r="P4" s="7"/>
      <c r="Q4" s="5"/>
      <c r="R4" s="7"/>
      <c r="S4" s="8"/>
      <c r="T4" s="9"/>
    </row>
    <row r="5" spans="1:20" ht="20.25" customHeight="1" x14ac:dyDescent="0.25">
      <c r="A5" s="4">
        <v>527202</v>
      </c>
      <c r="B5" s="32" t="s">
        <v>4</v>
      </c>
      <c r="C5" s="20">
        <v>47</v>
      </c>
      <c r="D5" s="44">
        <v>8</v>
      </c>
      <c r="E5" s="51">
        <v>5</v>
      </c>
      <c r="F5" s="51">
        <f t="shared" ref="F5:F8" si="0">IF(COUNT(D5:E5)=0,"-",SUM(D5:E5))</f>
        <v>13</v>
      </c>
      <c r="G5" s="38" t="s">
        <v>1</v>
      </c>
      <c r="H5" s="38">
        <f t="shared" ref="H5:H13" si="1">IF(COUNT(C5,F5)=0,"-",ROUND(F5/C5*100,2))</f>
        <v>27.66</v>
      </c>
      <c r="I5" s="5"/>
      <c r="J5" s="6"/>
      <c r="K5" s="5"/>
      <c r="L5" s="6"/>
      <c r="M5" s="5"/>
      <c r="N5" s="7"/>
      <c r="O5" s="5"/>
      <c r="P5" s="7"/>
      <c r="Q5" s="5"/>
      <c r="R5" s="7"/>
      <c r="S5" s="8"/>
      <c r="T5" s="9"/>
    </row>
    <row r="6" spans="1:20" ht="20.25" customHeight="1" x14ac:dyDescent="0.25">
      <c r="A6" s="4">
        <v>527203</v>
      </c>
      <c r="B6" s="32" t="s">
        <v>5</v>
      </c>
      <c r="C6" s="20">
        <v>87</v>
      </c>
      <c r="D6" s="44">
        <v>28</v>
      </c>
      <c r="E6" s="51">
        <v>17</v>
      </c>
      <c r="F6" s="51">
        <f t="shared" si="0"/>
        <v>45</v>
      </c>
      <c r="G6" s="38" t="s">
        <v>1</v>
      </c>
      <c r="H6" s="38">
        <f t="shared" si="1"/>
        <v>51.72</v>
      </c>
      <c r="I6" s="5"/>
      <c r="J6" s="6"/>
      <c r="K6" s="5"/>
      <c r="L6" s="6"/>
      <c r="M6" s="5"/>
      <c r="N6" s="7"/>
      <c r="O6" s="5"/>
      <c r="P6" s="7"/>
      <c r="Q6" s="5"/>
      <c r="R6" s="7"/>
      <c r="S6" s="8"/>
      <c r="T6" s="9"/>
    </row>
    <row r="7" spans="1:20" ht="20.25" customHeight="1" x14ac:dyDescent="0.25">
      <c r="A7" s="4">
        <v>527204</v>
      </c>
      <c r="B7" s="32" t="s">
        <v>6</v>
      </c>
      <c r="C7" s="20">
        <v>125</v>
      </c>
      <c r="D7" s="44">
        <v>59</v>
      </c>
      <c r="E7" s="51">
        <v>22</v>
      </c>
      <c r="F7" s="51">
        <f t="shared" si="0"/>
        <v>81</v>
      </c>
      <c r="G7" s="38" t="s">
        <v>1</v>
      </c>
      <c r="H7" s="38">
        <f t="shared" si="1"/>
        <v>64.8</v>
      </c>
      <c r="I7" s="5"/>
      <c r="J7" s="6"/>
      <c r="K7" s="5"/>
      <c r="L7" s="6"/>
      <c r="M7" s="5"/>
      <c r="N7" s="7"/>
      <c r="O7" s="5"/>
      <c r="P7" s="7"/>
      <c r="Q7" s="5"/>
      <c r="R7" s="7"/>
      <c r="S7" s="8"/>
      <c r="T7" s="9"/>
    </row>
    <row r="8" spans="1:20" ht="20.25" customHeight="1" x14ac:dyDescent="0.25">
      <c r="A8" s="4">
        <v>527205</v>
      </c>
      <c r="B8" s="32" t="s">
        <v>7</v>
      </c>
      <c r="C8" s="20">
        <v>121</v>
      </c>
      <c r="D8" s="44">
        <v>105</v>
      </c>
      <c r="E8" s="51">
        <v>2</v>
      </c>
      <c r="F8" s="51">
        <f t="shared" si="0"/>
        <v>107</v>
      </c>
      <c r="G8" s="38" t="s">
        <v>1</v>
      </c>
      <c r="H8" s="38">
        <f t="shared" si="1"/>
        <v>88.43</v>
      </c>
      <c r="I8" s="5"/>
      <c r="J8" s="6"/>
      <c r="K8" s="5"/>
      <c r="L8" s="6"/>
      <c r="M8" s="5"/>
      <c r="N8" s="7"/>
      <c r="O8" s="5"/>
      <c r="P8" s="7"/>
      <c r="Q8" s="5"/>
      <c r="R8" s="7"/>
      <c r="S8" s="8"/>
      <c r="T8" s="9"/>
    </row>
    <row r="9" spans="1:20" ht="24.75" customHeight="1" thickBot="1" x14ac:dyDescent="0.3">
      <c r="A9" s="21">
        <v>5272</v>
      </c>
      <c r="B9" s="33" t="s">
        <v>8</v>
      </c>
      <c r="C9" s="23">
        <f>IF(COUNT(C4:C8)=0,"-",SUM(C4:C8))</f>
        <v>499</v>
      </c>
      <c r="D9" s="45">
        <f t="shared" ref="D9:F9" si="2">IF(COUNT(D4:D8)=0,"-",SUM(D4:D8))</f>
        <v>291</v>
      </c>
      <c r="E9" s="46">
        <f t="shared" si="2"/>
        <v>72</v>
      </c>
      <c r="F9" s="46">
        <f t="shared" si="2"/>
        <v>363</v>
      </c>
      <c r="G9" s="39" t="s">
        <v>1</v>
      </c>
      <c r="H9" s="39">
        <f t="shared" si="1"/>
        <v>72.75</v>
      </c>
      <c r="I9" s="10"/>
      <c r="J9" s="11"/>
      <c r="K9" s="10"/>
      <c r="L9" s="11"/>
      <c r="M9" s="10"/>
      <c r="N9" s="12"/>
      <c r="O9" s="10"/>
      <c r="P9" s="12"/>
      <c r="Q9" s="10"/>
      <c r="R9" s="12"/>
      <c r="S9" s="10"/>
      <c r="T9" s="13"/>
    </row>
    <row r="10" spans="1:20" ht="18" customHeight="1" thickTop="1" x14ac:dyDescent="0.25">
      <c r="A10" s="24">
        <v>5272</v>
      </c>
      <c r="B10" s="34" t="s">
        <v>14</v>
      </c>
      <c r="C10" s="25">
        <v>488</v>
      </c>
      <c r="D10" s="47">
        <v>354</v>
      </c>
      <c r="E10" s="52">
        <v>44</v>
      </c>
      <c r="F10" s="52">
        <f t="shared" ref="F10:F13" si="3">IF(COUNT(D10:E10)=0,"-",SUM(D10:E10))</f>
        <v>398</v>
      </c>
      <c r="G10" s="40" t="s">
        <v>1</v>
      </c>
      <c r="H10" s="40">
        <f t="shared" si="1"/>
        <v>81.56</v>
      </c>
      <c r="I10" s="5"/>
      <c r="J10" s="6"/>
      <c r="K10" s="5"/>
      <c r="L10" s="6"/>
      <c r="M10" s="5"/>
      <c r="N10" s="7"/>
      <c r="O10" s="5"/>
      <c r="P10" s="7"/>
      <c r="Q10" s="5"/>
      <c r="R10" s="7"/>
      <c r="S10" s="5"/>
      <c r="T10" s="9"/>
    </row>
    <row r="11" spans="1:20" ht="18" customHeight="1" x14ac:dyDescent="0.25">
      <c r="A11" s="26">
        <v>5272</v>
      </c>
      <c r="B11" s="35" t="s">
        <v>13</v>
      </c>
      <c r="C11" s="27">
        <v>378</v>
      </c>
      <c r="D11" s="48">
        <v>281</v>
      </c>
      <c r="E11" s="53">
        <v>35</v>
      </c>
      <c r="F11" s="53">
        <f t="shared" si="3"/>
        <v>316</v>
      </c>
      <c r="G11" s="41" t="s">
        <v>1</v>
      </c>
      <c r="H11" s="41">
        <f t="shared" si="1"/>
        <v>83.6</v>
      </c>
      <c r="I11" s="5"/>
      <c r="J11" s="6"/>
      <c r="K11" s="5"/>
      <c r="L11" s="6"/>
      <c r="M11" s="5"/>
      <c r="N11" s="7"/>
      <c r="O11" s="5"/>
      <c r="P11" s="7"/>
      <c r="Q11" s="5"/>
      <c r="R11" s="7"/>
      <c r="S11" s="5"/>
      <c r="T11" s="9"/>
    </row>
    <row r="12" spans="1:20" ht="18" customHeight="1" x14ac:dyDescent="0.25">
      <c r="A12" s="26">
        <v>5272</v>
      </c>
      <c r="B12" s="35" t="s">
        <v>9</v>
      </c>
      <c r="C12" s="27">
        <v>450</v>
      </c>
      <c r="D12" s="48">
        <v>253</v>
      </c>
      <c r="E12" s="53">
        <v>32</v>
      </c>
      <c r="F12" s="53">
        <f t="shared" si="3"/>
        <v>285</v>
      </c>
      <c r="G12" s="41" t="s">
        <v>1</v>
      </c>
      <c r="H12" s="41">
        <f t="shared" si="1"/>
        <v>63.33</v>
      </c>
      <c r="I12" s="5"/>
      <c r="J12" s="6"/>
      <c r="K12" s="5"/>
      <c r="L12" s="6"/>
      <c r="M12" s="5"/>
      <c r="N12" s="7"/>
      <c r="O12" s="5"/>
      <c r="P12" s="7"/>
      <c r="Q12" s="5"/>
      <c r="R12" s="7"/>
      <c r="S12" s="5"/>
      <c r="T12" s="9"/>
    </row>
    <row r="13" spans="1:20" ht="18" customHeight="1" thickBot="1" x14ac:dyDescent="0.3">
      <c r="A13" s="28">
        <v>5272</v>
      </c>
      <c r="B13" s="36" t="s">
        <v>10</v>
      </c>
      <c r="C13" s="29">
        <v>450</v>
      </c>
      <c r="D13" s="49">
        <v>273</v>
      </c>
      <c r="E13" s="54">
        <v>37</v>
      </c>
      <c r="F13" s="54">
        <f t="shared" si="3"/>
        <v>310</v>
      </c>
      <c r="G13" s="42" t="s">
        <v>1</v>
      </c>
      <c r="H13" s="42">
        <f t="shared" si="1"/>
        <v>68.89</v>
      </c>
      <c r="I13" s="5"/>
      <c r="J13" s="6"/>
      <c r="K13" s="5"/>
      <c r="L13" s="6"/>
      <c r="M13" s="5"/>
      <c r="N13" s="7"/>
      <c r="O13" s="5"/>
      <c r="P13" s="7"/>
      <c r="Q13" s="5"/>
      <c r="R13" s="7"/>
      <c r="S13" s="5"/>
      <c r="T13" s="9"/>
    </row>
    <row r="14" spans="1:20" ht="13.5" thickTop="1" x14ac:dyDescent="0.25">
      <c r="A14" s="19" t="s">
        <v>15</v>
      </c>
      <c r="B14" s="19"/>
      <c r="C14" s="18"/>
      <c r="D14" s="18"/>
      <c r="E14" s="18"/>
      <c r="F14" s="18"/>
      <c r="G14" s="18"/>
    </row>
    <row r="16" spans="1:20" x14ac:dyDescent="0.25">
      <c r="B16" s="14"/>
      <c r="C16" s="15"/>
      <c r="D16" s="15"/>
      <c r="E16" s="15"/>
    </row>
    <row r="17" spans="2:5" x14ac:dyDescent="0.25">
      <c r="B17" s="14"/>
      <c r="C17" s="16"/>
      <c r="D17" s="16"/>
      <c r="E17" s="16"/>
    </row>
    <row r="18" spans="2:5" x14ac:dyDescent="0.25">
      <c r="B18" s="14"/>
      <c r="C18" s="16"/>
      <c r="D18" s="16"/>
      <c r="E18" s="1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Orang Gila</vt:lpstr>
      <vt:lpstr>'Kasus Orang Gila'!Print_Area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2025-03-12T06:47:01Z</dcterms:modified>
</cp:coreProperties>
</file>