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revalensi KUSTA" sheetId="87" r:id="rId1"/>
  </sheets>
  <definedNames>
    <definedName name="_xlnm.Print_Area" localSheetId="0">'Prevalensi KUSTA'!$A$1:$L$15</definedName>
  </definedNames>
  <calcPr calcId="144525"/>
</workbook>
</file>

<file path=xl/calcChain.xml><?xml version="1.0" encoding="utf-8"?>
<calcChain xmlns="http://schemas.openxmlformats.org/spreadsheetml/2006/main">
  <c r="I11" i="87" l="1"/>
  <c r="F11" i="87"/>
  <c r="J11" i="87" l="1"/>
  <c r="L11" i="87" s="1"/>
  <c r="H9" i="87"/>
  <c r="G9" i="87"/>
  <c r="E9" i="87"/>
  <c r="D9" i="87"/>
  <c r="I10" i="87"/>
  <c r="F10" i="87"/>
  <c r="J10" i="87" l="1"/>
  <c r="L10" i="87"/>
  <c r="I12" i="87"/>
  <c r="F12" i="87"/>
  <c r="J12" i="87" s="1"/>
  <c r="I8" i="87"/>
  <c r="I7" i="87"/>
  <c r="I6" i="87"/>
  <c r="I5" i="87"/>
  <c r="I4" i="87"/>
  <c r="F8" i="87"/>
  <c r="F7" i="87"/>
  <c r="F6" i="87"/>
  <c r="J6" i="87" s="1"/>
  <c r="F5" i="87"/>
  <c r="J5" i="87" s="1"/>
  <c r="F4" i="87"/>
  <c r="I9" i="87" l="1"/>
  <c r="F9" i="87"/>
  <c r="J4" i="87"/>
  <c r="J8" i="87"/>
  <c r="L8" i="87" s="1"/>
  <c r="J7" i="87"/>
  <c r="L7" i="87" s="1"/>
  <c r="L6" i="87"/>
  <c r="L5" i="87"/>
  <c r="L4" i="87"/>
  <c r="C9" i="87"/>
  <c r="J9" i="87" l="1"/>
  <c r="L9" i="87"/>
  <c r="L12" i="87"/>
</calcChain>
</file>

<file path=xl/sharedStrings.xml><?xml version="1.0" encoding="utf-8"?>
<sst xmlns="http://schemas.openxmlformats.org/spreadsheetml/2006/main" count="33" uniqueCount="25">
  <si>
    <t>KOTA BIMA 2018</t>
  </si>
  <si>
    <t>KODE WILAYAH</t>
  </si>
  <si>
    <t>RASANAE BARAT</t>
  </si>
  <si>
    <t>RASANAE TIMUR</t>
  </si>
  <si>
    <t>ASAKOTA</t>
  </si>
  <si>
    <t>RABA</t>
  </si>
  <si>
    <t>MPUNDA</t>
  </si>
  <si>
    <t>JUMLAH 
PENDUDUK</t>
  </si>
  <si>
    <t>SATUAN</t>
  </si>
  <si>
    <t>KASUS</t>
  </si>
  <si>
    <t>NCDR
Per 100.000 Pddk</t>
  </si>
  <si>
    <t>KASUS BARU PB - Lk</t>
  </si>
  <si>
    <t>KASUS BARU PB - Pr</t>
  </si>
  <si>
    <t>KASUS BARU MB - Lk</t>
  </si>
  <si>
    <t>KASUS BARU MB - Pr</t>
  </si>
  <si>
    <t>JMLH KASUS BARU PB</t>
  </si>
  <si>
    <t>JMLH KASUS BARU MB</t>
  </si>
  <si>
    <t>TOTAL KASUS
BARU (PB+MB)</t>
  </si>
  <si>
    <t>KOTA BIMA 2019</t>
  </si>
  <si>
    <t>KOTA BIMA 2020</t>
  </si>
  <si>
    <t>Jumlah Kasus Baru Kusta dan Angka Penemuan Kasus Baru (NCDR) Penyakit Kusta di Kota Bima Tahun 2021, dirinci menurut Jenis Kelamin per Kecamatan</t>
  </si>
  <si>
    <t>Sumber : Bidang P2PL, Dinas Kesehatan Kota Bima, Tahun 2022</t>
  </si>
  <si>
    <r>
      <t xml:space="preserve">NCDR = </t>
    </r>
    <r>
      <rPr>
        <i/>
        <sz val="8"/>
        <color theme="1"/>
        <rFont val="Calibri"/>
        <family val="2"/>
        <scheme val="minor"/>
      </rPr>
      <t>New Case Detection Rate</t>
    </r>
  </si>
  <si>
    <t>NAMA WILAYAH</t>
  </si>
  <si>
    <t>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</si>
</sst>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 vertical="center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4" fontId="9" fillId="0" borderId="9" xfId="6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4" fontId="9" fillId="0" borderId="11" xfId="6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4" fontId="9" fillId="0" borderId="13" xfId="6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view="pageBreakPreview" zoomScaleNormal="100" zoomScaleSheetLayoutView="100" workbookViewId="0">
      <selection activeCell="L5" sqref="L5"/>
    </sheetView>
  </sheetViews>
  <sheetFormatPr defaultRowHeight="12.75" x14ac:dyDescent="0.25"/>
  <cols>
    <col min="1" max="1" width="8.85546875" style="1" customWidth="1"/>
    <col min="2" max="2" width="15.140625" style="1" customWidth="1"/>
    <col min="3" max="3" width="10.5703125" style="1" customWidth="1"/>
    <col min="4" max="5" width="10.7109375" style="1" customWidth="1"/>
    <col min="6" max="6" width="11.5703125" style="1" customWidth="1"/>
    <col min="7" max="8" width="10.7109375" style="1" customWidth="1"/>
    <col min="9" max="9" width="11.5703125" style="1" customWidth="1"/>
    <col min="10" max="10" width="13.42578125" style="1" customWidth="1"/>
    <col min="11" max="11" width="8.140625" style="1" customWidth="1"/>
    <col min="12" max="12" width="15.5703125" style="1" customWidth="1"/>
    <col min="13" max="13" width="9.85546875" style="1" customWidth="1"/>
    <col min="14" max="16384" width="9.140625" style="1"/>
  </cols>
  <sheetData>
    <row r="1" spans="1:24" ht="15" x14ac:dyDescent="0.25">
      <c r="A1" s="52" t="s">
        <v>20</v>
      </c>
    </row>
    <row r="2" spans="1:24" x14ac:dyDescent="0.25">
      <c r="D2" s="17"/>
      <c r="E2" s="17"/>
      <c r="F2" s="17"/>
      <c r="G2" s="17"/>
      <c r="H2" s="17"/>
      <c r="I2" s="17"/>
      <c r="J2" s="18"/>
      <c r="K2" s="18"/>
    </row>
    <row r="3" spans="1:24" ht="32.25" customHeight="1" thickBot="1" x14ac:dyDescent="0.3">
      <c r="A3" s="19" t="s">
        <v>1</v>
      </c>
      <c r="B3" s="19" t="s">
        <v>23</v>
      </c>
      <c r="C3" s="19" t="s">
        <v>7</v>
      </c>
      <c r="D3" s="19" t="s">
        <v>11</v>
      </c>
      <c r="E3" s="19" t="s">
        <v>12</v>
      </c>
      <c r="F3" s="19" t="s">
        <v>15</v>
      </c>
      <c r="G3" s="19" t="s">
        <v>13</v>
      </c>
      <c r="H3" s="19" t="s">
        <v>14</v>
      </c>
      <c r="I3" s="19" t="s">
        <v>16</v>
      </c>
      <c r="J3" s="19" t="s">
        <v>17</v>
      </c>
      <c r="K3" s="30" t="s">
        <v>8</v>
      </c>
      <c r="L3" s="30" t="s">
        <v>10</v>
      </c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x14ac:dyDescent="0.25">
      <c r="A4" s="20">
        <v>527201</v>
      </c>
      <c r="B4" s="21" t="s">
        <v>2</v>
      </c>
      <c r="C4" s="22">
        <v>30196</v>
      </c>
      <c r="D4" s="23">
        <v>0</v>
      </c>
      <c r="E4" s="23">
        <v>0</v>
      </c>
      <c r="F4" s="23">
        <f>SUM(D4:E4)</f>
        <v>0</v>
      </c>
      <c r="G4" s="23">
        <v>1</v>
      </c>
      <c r="H4" s="23">
        <v>0</v>
      </c>
      <c r="I4" s="23">
        <f>SUM(G4:H4)</f>
        <v>1</v>
      </c>
      <c r="J4" s="23">
        <f>IF(SUM(F4,I4)=0,0,SUM(F4,I4))</f>
        <v>1</v>
      </c>
      <c r="K4" s="15" t="s">
        <v>9</v>
      </c>
      <c r="L4" s="24">
        <f t="shared" ref="L4:L12" si="0">IF(OR(SUM(J4)=0,SUM(C4)=0),0,J4/C4*100000)</f>
        <v>3.3116969134984768</v>
      </c>
      <c r="M4" s="4"/>
      <c r="N4" s="5"/>
      <c r="O4" s="4"/>
      <c r="P4" s="5"/>
      <c r="Q4" s="4"/>
      <c r="R4" s="6"/>
      <c r="S4" s="4"/>
      <c r="T4" s="6"/>
      <c r="U4" s="4"/>
      <c r="V4" s="6"/>
      <c r="W4" s="7"/>
      <c r="X4" s="8"/>
    </row>
    <row r="5" spans="1:24" ht="20.25" customHeight="1" x14ac:dyDescent="0.25">
      <c r="A5" s="20">
        <v>527202</v>
      </c>
      <c r="B5" s="21" t="s">
        <v>3</v>
      </c>
      <c r="C5" s="22">
        <v>18830</v>
      </c>
      <c r="D5" s="23">
        <v>0</v>
      </c>
      <c r="E5" s="23">
        <v>0</v>
      </c>
      <c r="F5" s="23">
        <f t="shared" ref="F5:F12" si="1">SUM(D5:E5)</f>
        <v>0</v>
      </c>
      <c r="G5" s="23">
        <v>1</v>
      </c>
      <c r="H5" s="23">
        <v>0</v>
      </c>
      <c r="I5" s="23">
        <f t="shared" ref="I5:I8" si="2">SUM(G5:H5)</f>
        <v>1</v>
      </c>
      <c r="J5" s="23">
        <f t="shared" ref="J5:J12" si="3">IF(SUM(F5,I5)=0,0,SUM(F5,I5))</f>
        <v>1</v>
      </c>
      <c r="K5" s="15" t="s">
        <v>9</v>
      </c>
      <c r="L5" s="24">
        <f t="shared" si="0"/>
        <v>5.3106744556558683</v>
      </c>
      <c r="M5" s="4"/>
      <c r="N5" s="5"/>
      <c r="O5" s="4"/>
      <c r="P5" s="5"/>
      <c r="Q5" s="4"/>
      <c r="R5" s="6"/>
      <c r="S5" s="4"/>
      <c r="T5" s="6"/>
      <c r="U5" s="4"/>
      <c r="V5" s="6"/>
      <c r="W5" s="7"/>
      <c r="X5" s="8"/>
    </row>
    <row r="6" spans="1:24" ht="20.25" customHeight="1" x14ac:dyDescent="0.25">
      <c r="A6" s="20">
        <v>527203</v>
      </c>
      <c r="B6" s="21" t="s">
        <v>4</v>
      </c>
      <c r="C6" s="22">
        <v>34477</v>
      </c>
      <c r="D6" s="23">
        <v>2</v>
      </c>
      <c r="E6" s="23">
        <v>2</v>
      </c>
      <c r="F6" s="23">
        <f t="shared" si="1"/>
        <v>4</v>
      </c>
      <c r="G6" s="23">
        <v>4</v>
      </c>
      <c r="H6" s="23">
        <v>4</v>
      </c>
      <c r="I6" s="23">
        <f t="shared" si="2"/>
        <v>8</v>
      </c>
      <c r="J6" s="23">
        <f t="shared" si="3"/>
        <v>12</v>
      </c>
      <c r="K6" s="15" t="s">
        <v>9</v>
      </c>
      <c r="L6" s="24">
        <f t="shared" si="0"/>
        <v>34.80581257069931</v>
      </c>
      <c r="M6" s="4"/>
      <c r="N6" s="5"/>
      <c r="O6" s="4"/>
      <c r="P6" s="5"/>
      <c r="Q6" s="4"/>
      <c r="R6" s="6"/>
      <c r="S6" s="4"/>
      <c r="T6" s="6"/>
      <c r="U6" s="4"/>
      <c r="V6" s="6"/>
      <c r="W6" s="7"/>
      <c r="X6" s="8"/>
    </row>
    <row r="7" spans="1:24" ht="20.25" customHeight="1" x14ac:dyDescent="0.25">
      <c r="A7" s="20">
        <v>527204</v>
      </c>
      <c r="B7" s="21" t="s">
        <v>5</v>
      </c>
      <c r="C7" s="22">
        <v>39310</v>
      </c>
      <c r="D7" s="23">
        <v>0</v>
      </c>
      <c r="E7" s="23">
        <v>0</v>
      </c>
      <c r="F7" s="23">
        <f t="shared" si="1"/>
        <v>0</v>
      </c>
      <c r="G7" s="23">
        <v>2</v>
      </c>
      <c r="H7" s="23">
        <v>1</v>
      </c>
      <c r="I7" s="23">
        <f t="shared" si="2"/>
        <v>3</v>
      </c>
      <c r="J7" s="23">
        <f t="shared" si="3"/>
        <v>3</v>
      </c>
      <c r="K7" s="15" t="s">
        <v>9</v>
      </c>
      <c r="L7" s="24">
        <f t="shared" si="0"/>
        <v>7.6316458916306287</v>
      </c>
      <c r="M7" s="4"/>
      <c r="N7" s="5"/>
      <c r="O7" s="4"/>
      <c r="P7" s="5"/>
      <c r="Q7" s="4"/>
      <c r="R7" s="6"/>
      <c r="S7" s="4"/>
      <c r="T7" s="6"/>
      <c r="U7" s="4"/>
      <c r="V7" s="6"/>
      <c r="W7" s="7"/>
      <c r="X7" s="8"/>
    </row>
    <row r="8" spans="1:24" ht="20.25" customHeight="1" x14ac:dyDescent="0.25">
      <c r="A8" s="20">
        <v>527205</v>
      </c>
      <c r="B8" s="21" t="s">
        <v>6</v>
      </c>
      <c r="C8" s="22">
        <v>32706</v>
      </c>
      <c r="D8" s="23">
        <v>0</v>
      </c>
      <c r="E8" s="23">
        <v>0</v>
      </c>
      <c r="F8" s="23">
        <f t="shared" si="1"/>
        <v>0</v>
      </c>
      <c r="G8" s="23">
        <v>1</v>
      </c>
      <c r="H8" s="23">
        <v>0</v>
      </c>
      <c r="I8" s="23">
        <f t="shared" si="2"/>
        <v>1</v>
      </c>
      <c r="J8" s="23">
        <f t="shared" si="3"/>
        <v>1</v>
      </c>
      <c r="K8" s="15" t="s">
        <v>9</v>
      </c>
      <c r="L8" s="24">
        <f t="shared" si="0"/>
        <v>3.0575429584785665</v>
      </c>
      <c r="M8" s="4"/>
      <c r="N8" s="5"/>
      <c r="O8" s="4"/>
      <c r="P8" s="5"/>
      <c r="Q8" s="4"/>
      <c r="R8" s="6"/>
      <c r="S8" s="4"/>
      <c r="T8" s="6"/>
      <c r="U8" s="4"/>
      <c r="V8" s="6"/>
      <c r="W8" s="7"/>
      <c r="X8" s="8"/>
    </row>
    <row r="9" spans="1:24" ht="24.75" customHeight="1" thickBot="1" x14ac:dyDescent="0.3">
      <c r="A9" s="25">
        <v>5272</v>
      </c>
      <c r="B9" s="26" t="s">
        <v>24</v>
      </c>
      <c r="C9" s="27">
        <f>IF(SUM(C4:C8)=0,0,SUM(C4:C8))</f>
        <v>155519</v>
      </c>
      <c r="D9" s="28">
        <f>IF(SUM(D4:D8)=0,0,SUM(D4:D8))</f>
        <v>2</v>
      </c>
      <c r="E9" s="28">
        <f t="shared" ref="E9:J9" si="4">IF(SUM(E4:E8)=0,0,SUM(E4:E8))</f>
        <v>2</v>
      </c>
      <c r="F9" s="28">
        <f t="shared" si="4"/>
        <v>4</v>
      </c>
      <c r="G9" s="28">
        <f t="shared" si="4"/>
        <v>9</v>
      </c>
      <c r="H9" s="28">
        <f t="shared" si="4"/>
        <v>5</v>
      </c>
      <c r="I9" s="28">
        <f t="shared" si="4"/>
        <v>14</v>
      </c>
      <c r="J9" s="28">
        <f t="shared" si="4"/>
        <v>18</v>
      </c>
      <c r="K9" s="16" t="s">
        <v>9</v>
      </c>
      <c r="L9" s="31">
        <f t="shared" si="0"/>
        <v>11.574148496325208</v>
      </c>
      <c r="M9" s="9"/>
      <c r="N9" s="10"/>
      <c r="O9" s="9"/>
      <c r="P9" s="10"/>
      <c r="Q9" s="9"/>
      <c r="R9" s="11"/>
      <c r="S9" s="9"/>
      <c r="T9" s="11"/>
      <c r="U9" s="9"/>
      <c r="V9" s="11"/>
      <c r="W9" s="9"/>
      <c r="X9" s="12"/>
    </row>
    <row r="10" spans="1:24" ht="20.25" customHeight="1" thickTop="1" x14ac:dyDescent="0.25">
      <c r="A10" s="33">
        <v>5272</v>
      </c>
      <c r="B10" s="34" t="s">
        <v>19</v>
      </c>
      <c r="C10" s="35">
        <v>152941</v>
      </c>
      <c r="D10" s="36">
        <v>9</v>
      </c>
      <c r="E10" s="36">
        <v>0</v>
      </c>
      <c r="F10" s="36">
        <f t="shared" ref="F10:F11" si="5">SUM(D10:E10)</f>
        <v>9</v>
      </c>
      <c r="G10" s="36">
        <v>15</v>
      </c>
      <c r="H10" s="36">
        <v>18</v>
      </c>
      <c r="I10" s="36">
        <f t="shared" ref="I10:I11" si="6">SUM(G10:H10)</f>
        <v>33</v>
      </c>
      <c r="J10" s="36">
        <f>IF(SUM(F10,I10)=0,0,SUM(F10,I10))</f>
        <v>42</v>
      </c>
      <c r="K10" s="37" t="s">
        <v>9</v>
      </c>
      <c r="L10" s="38">
        <f t="shared" si="0"/>
        <v>27.461570147965553</v>
      </c>
      <c r="M10" s="9"/>
      <c r="N10" s="10"/>
      <c r="O10" s="9"/>
      <c r="P10" s="10"/>
      <c r="Q10" s="9"/>
      <c r="R10" s="11"/>
      <c r="S10" s="9"/>
      <c r="T10" s="11"/>
      <c r="U10" s="9"/>
      <c r="V10" s="11"/>
      <c r="W10" s="9"/>
      <c r="X10" s="12"/>
    </row>
    <row r="11" spans="1:24" ht="20.25" customHeight="1" x14ac:dyDescent="0.25">
      <c r="A11" s="45">
        <v>5272</v>
      </c>
      <c r="B11" s="46" t="s">
        <v>18</v>
      </c>
      <c r="C11" s="47">
        <v>149498</v>
      </c>
      <c r="D11" s="48">
        <v>3</v>
      </c>
      <c r="E11" s="48">
        <v>3</v>
      </c>
      <c r="F11" s="48">
        <f t="shared" si="5"/>
        <v>6</v>
      </c>
      <c r="G11" s="48">
        <v>16</v>
      </c>
      <c r="H11" s="48">
        <v>15</v>
      </c>
      <c r="I11" s="48">
        <f t="shared" si="6"/>
        <v>31</v>
      </c>
      <c r="J11" s="48">
        <f t="shared" ref="J11" si="7">IF(SUM(F11,I11)=0,0,SUM(F11,I11))</f>
        <v>37</v>
      </c>
      <c r="K11" s="49" t="s">
        <v>9</v>
      </c>
      <c r="L11" s="50">
        <f t="shared" si="0"/>
        <v>24.749494976521426</v>
      </c>
      <c r="M11" s="9"/>
      <c r="N11" s="10"/>
      <c r="O11" s="9"/>
      <c r="P11" s="10"/>
      <c r="Q11" s="9"/>
      <c r="R11" s="11"/>
      <c r="S11" s="9"/>
      <c r="T11" s="11"/>
      <c r="U11" s="9"/>
      <c r="V11" s="11"/>
      <c r="W11" s="9"/>
      <c r="X11" s="12"/>
    </row>
    <row r="12" spans="1:24" ht="20.25" customHeight="1" thickBot="1" x14ac:dyDescent="0.3">
      <c r="A12" s="39">
        <v>5272</v>
      </c>
      <c r="B12" s="40" t="s">
        <v>0</v>
      </c>
      <c r="C12" s="41">
        <v>146959</v>
      </c>
      <c r="D12" s="42">
        <v>2</v>
      </c>
      <c r="E12" s="42">
        <v>2</v>
      </c>
      <c r="F12" s="42">
        <f t="shared" si="1"/>
        <v>4</v>
      </c>
      <c r="G12" s="42">
        <v>20</v>
      </c>
      <c r="H12" s="42">
        <v>7</v>
      </c>
      <c r="I12" s="42">
        <f t="shared" ref="I12" si="8">SUM(G12:H12)</f>
        <v>27</v>
      </c>
      <c r="J12" s="42">
        <f t="shared" si="3"/>
        <v>31</v>
      </c>
      <c r="K12" s="43" t="s">
        <v>9</v>
      </c>
      <c r="L12" s="44">
        <f t="shared" si="0"/>
        <v>21.094318823617474</v>
      </c>
      <c r="M12" s="9"/>
      <c r="N12" s="10"/>
      <c r="O12" s="9"/>
      <c r="P12" s="10"/>
      <c r="Q12" s="9"/>
      <c r="R12" s="11"/>
      <c r="S12" s="9"/>
      <c r="T12" s="11"/>
      <c r="U12" s="9"/>
      <c r="V12" s="11"/>
      <c r="W12" s="9"/>
      <c r="X12" s="12"/>
    </row>
    <row r="13" spans="1:24" ht="13.5" thickTop="1" x14ac:dyDescent="0.25">
      <c r="A13" s="14" t="s">
        <v>21</v>
      </c>
      <c r="B13" s="13"/>
      <c r="C13" s="13"/>
      <c r="D13" s="13"/>
      <c r="E13" s="13"/>
      <c r="F13" s="13"/>
      <c r="G13" s="13"/>
      <c r="H13" s="13"/>
      <c r="I13" s="13"/>
      <c r="J13" s="13"/>
      <c r="K13" s="29"/>
    </row>
    <row r="14" spans="1:24" x14ac:dyDescent="0.25">
      <c r="A14" s="51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24" x14ac:dyDescent="0.25">
      <c r="A15" s="32" t="s">
        <v>22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2025-03-04T17:48:11Z</dcterms:modified>
</cp:coreProperties>
</file>