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7ABB931E-CE1B-4FE2-BCBA-0DE0C6B51BAD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Kasus Hipertensi" sheetId="87" r:id="rId1"/>
  </sheets>
  <definedNames>
    <definedName name="_xlnm.Print_Area" localSheetId="0">'Kasus Hipertensi'!$A$1:$J$15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7" l="1"/>
  <c r="E13" i="87"/>
  <c r="H12" i="87"/>
  <c r="J12" i="87" l="1"/>
  <c r="G9" i="87"/>
  <c r="F9" i="87"/>
  <c r="D9" i="87"/>
  <c r="C9" i="87"/>
  <c r="H13" i="87"/>
  <c r="J13" i="87" s="1"/>
  <c r="H14" i="87" l="1"/>
  <c r="E14" i="87"/>
  <c r="J14" i="87" l="1"/>
  <c r="H5" i="87"/>
  <c r="H8" i="87" l="1"/>
  <c r="H7" i="87"/>
  <c r="H6" i="87"/>
  <c r="H4" i="87"/>
  <c r="H9" i="87" l="1"/>
  <c r="E8" i="87"/>
  <c r="J8" i="87" s="1"/>
  <c r="E7" i="87"/>
  <c r="J7" i="87" s="1"/>
  <c r="E6" i="87"/>
  <c r="J6" i="87" s="1"/>
  <c r="E5" i="87"/>
  <c r="J5" i="87" s="1"/>
  <c r="E4" i="87"/>
  <c r="J4" i="87" s="1"/>
  <c r="E9" i="87" l="1"/>
  <c r="J9" i="87" s="1"/>
</calcChain>
</file>

<file path=xl/sharedStrings.xml><?xml version="1.0" encoding="utf-8"?>
<sst xmlns="http://schemas.openxmlformats.org/spreadsheetml/2006/main" count="34" uniqueCount="24">
  <si>
    <t>KODE WILAYAH</t>
  </si>
  <si>
    <t>SATUAN</t>
  </si>
  <si>
    <t>Kasus</t>
  </si>
  <si>
    <t>RASANAE BARAT</t>
  </si>
  <si>
    <t>RASANAE TIMUR</t>
  </si>
  <si>
    <t>ASAKOTA</t>
  </si>
  <si>
    <t>RABA</t>
  </si>
  <si>
    <t>MPUNDA</t>
  </si>
  <si>
    <t>KOTA BIMA 2019</t>
  </si>
  <si>
    <t>KOTA BIMA 2020</t>
  </si>
  <si>
    <t>NAMA WILAYAH</t>
  </si>
  <si>
    <t>KOTA BIMA</t>
  </si>
  <si>
    <t>KOTA BIMA 2021</t>
  </si>
  <si>
    <t>JUMLAH ESTIMASI 
(Lk + Pr)</t>
  </si>
  <si>
    <t>JMLH LAKI-LAKI
PENDERITA HIPERTENSI YANG MENDAPAT YANKES</t>
  </si>
  <si>
    <t>JMLH PEREMPUAN
PENDERITA HIPERTENSI YANG MENDAPAT YANKES</t>
  </si>
  <si>
    <t>TOTAL
PENDERITA HIPERTENSI YANG MENDAPAT YANKES</t>
  </si>
  <si>
    <t>KOTA BIMA 2022</t>
  </si>
  <si>
    <t>CAKUPAN PELAYANAN (%)</t>
  </si>
  <si>
    <t>cakupan Pelayanan Kesehatan Penderita Hipertensi di Kota Bima Tahun 2024, di rinci menurut Jenis Kelamin per Kecamatan</t>
  </si>
  <si>
    <t>Sumber : Bidang P2PL, Dinas Kesehatan Kota Bima, Tahun 2025</t>
  </si>
  <si>
    <t>KOTA BIMA 2023</t>
  </si>
  <si>
    <t xml:space="preserve">ESTIMASI JMLH
LAKI-LAKI  &gt; 15 Thn
PENDERITA HIPERTENSI </t>
  </si>
  <si>
    <t xml:space="preserve">ESTIMASI JMLH PEREMPUAN &gt; 15 Thn
PENDERITA HIPERTENSI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</si>
</sst>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3" fontId="10" fillId="0" borderId="7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3" fontId="9" fillId="2" borderId="9" xfId="6" applyNumberFormat="1" applyFont="1" applyFill="1" applyBorder="1" applyAlignment="1" applyProtection="1">
      <alignment horizontal="center" vertical="center"/>
      <protection hidden="1"/>
    </xf>
    <xf numFmtId="4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4" xfId="6" applyNumberFormat="1" applyFont="1" applyFill="1" applyBorder="1" applyAlignment="1" applyProtection="1">
      <alignment horizontal="center" vertical="center"/>
      <protection hidden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4" fontId="10" fillId="0" borderId="21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view="pageBreakPreview" zoomScaleNormal="100" zoomScaleSheetLayoutView="100" workbookViewId="0">
      <pane xSplit="2" topLeftCell="E1" activePane="topRight" state="frozen"/>
      <selection pane="topRight" activeCell="H7" sqref="H7"/>
    </sheetView>
  </sheetViews>
  <sheetFormatPr defaultRowHeight="12.75" x14ac:dyDescent="0.25"/>
  <cols>
    <col min="1" max="1" width="9.7109375" style="1" customWidth="1"/>
    <col min="2" max="2" width="16.42578125" style="1" customWidth="1"/>
    <col min="3" max="4" width="18.28515625" style="1" customWidth="1"/>
    <col min="5" max="5" width="16.28515625" style="1" customWidth="1"/>
    <col min="6" max="7" width="19.85546875" style="1" customWidth="1"/>
    <col min="8" max="8" width="19.28515625" style="1" customWidth="1"/>
    <col min="9" max="9" width="9.7109375" style="1" customWidth="1"/>
    <col min="10" max="10" width="11.140625" style="1" customWidth="1"/>
    <col min="11" max="11" width="9.85546875" style="1" customWidth="1"/>
    <col min="12" max="16384" width="9.140625" style="1"/>
  </cols>
  <sheetData>
    <row r="1" spans="1:22" ht="15" x14ac:dyDescent="0.25">
      <c r="A1" s="19" t="s">
        <v>19</v>
      </c>
    </row>
    <row r="2" spans="1:22" x14ac:dyDescent="0.25">
      <c r="E2" s="2"/>
      <c r="H2" s="2"/>
      <c r="I2" s="18"/>
    </row>
    <row r="3" spans="1:22" ht="63.75" customHeight="1" thickBot="1" x14ac:dyDescent="0.3">
      <c r="A3" s="38" t="s">
        <v>0</v>
      </c>
      <c r="B3" s="39" t="s">
        <v>10</v>
      </c>
      <c r="C3" s="40" t="s">
        <v>22</v>
      </c>
      <c r="D3" s="40" t="s">
        <v>23</v>
      </c>
      <c r="E3" s="40" t="s">
        <v>13</v>
      </c>
      <c r="F3" s="40" t="s">
        <v>14</v>
      </c>
      <c r="G3" s="40" t="s">
        <v>15</v>
      </c>
      <c r="H3" s="40" t="s">
        <v>16</v>
      </c>
      <c r="I3" s="41" t="s">
        <v>1</v>
      </c>
      <c r="J3" s="41" t="s">
        <v>18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x14ac:dyDescent="0.25">
      <c r="A4" s="20">
        <v>527201</v>
      </c>
      <c r="B4" s="21" t="s">
        <v>3</v>
      </c>
      <c r="C4" s="22">
        <v>743</v>
      </c>
      <c r="D4" s="22">
        <v>878</v>
      </c>
      <c r="E4" s="23">
        <f>IF(SUM(C4:D4)=0,"-",SUM(C4:D4))</f>
        <v>1621</v>
      </c>
      <c r="F4" s="22">
        <v>740</v>
      </c>
      <c r="G4" s="22">
        <v>859</v>
      </c>
      <c r="H4" s="23">
        <f>IF(SUM(F4:G4)=0,"-",SUM(F4:G4))</f>
        <v>1599</v>
      </c>
      <c r="I4" s="24" t="s">
        <v>2</v>
      </c>
      <c r="J4" s="24">
        <f>IF(COUNT(E4,H4)=0,"-",IF(OR(SUM(E4)=0,SUM(H4)=0),0,H4/E4*100))</f>
        <v>98.642813078346705</v>
      </c>
      <c r="K4" s="4"/>
      <c r="L4" s="5"/>
      <c r="M4" s="4"/>
      <c r="N4" s="5"/>
      <c r="O4" s="4"/>
      <c r="P4" s="6"/>
      <c r="Q4" s="4"/>
      <c r="R4" s="6"/>
      <c r="S4" s="4"/>
      <c r="T4" s="6"/>
      <c r="U4" s="7"/>
      <c r="V4" s="8"/>
    </row>
    <row r="5" spans="1:22" ht="20.25" customHeight="1" x14ac:dyDescent="0.25">
      <c r="A5" s="20">
        <v>527202</v>
      </c>
      <c r="B5" s="21" t="s">
        <v>4</v>
      </c>
      <c r="C5" s="22">
        <v>476</v>
      </c>
      <c r="D5" s="22">
        <v>499</v>
      </c>
      <c r="E5" s="23">
        <f t="shared" ref="E5:E8" si="0">IF(SUM(C5:D5)=0,"-",SUM(C5:D5))</f>
        <v>975</v>
      </c>
      <c r="F5" s="22">
        <v>409</v>
      </c>
      <c r="G5" s="22">
        <v>472</v>
      </c>
      <c r="H5" s="23">
        <f>IF(SUM(F5:G5)=0,"-",SUM(F5:G5))</f>
        <v>881</v>
      </c>
      <c r="I5" s="24" t="s">
        <v>2</v>
      </c>
      <c r="J5" s="24">
        <f t="shared" ref="J5:J14" si="1">IF(COUNT(E5,H5)=0,"-",IF(OR(SUM(E5)=0,SUM(H5)=0),0,H5/E5*100))</f>
        <v>90.358974358974365</v>
      </c>
      <c r="K5" s="4"/>
      <c r="L5" s="5"/>
      <c r="M5" s="4"/>
      <c r="N5" s="5"/>
      <c r="O5" s="4"/>
      <c r="P5" s="6"/>
      <c r="Q5" s="4"/>
      <c r="R5" s="6"/>
      <c r="S5" s="4"/>
      <c r="T5" s="6"/>
      <c r="U5" s="7"/>
      <c r="V5" s="8"/>
    </row>
    <row r="6" spans="1:22" ht="20.25" customHeight="1" x14ac:dyDescent="0.25">
      <c r="A6" s="20">
        <v>527203</v>
      </c>
      <c r="B6" s="21" t="s">
        <v>5</v>
      </c>
      <c r="C6" s="22">
        <v>912</v>
      </c>
      <c r="D6" s="22">
        <v>921</v>
      </c>
      <c r="E6" s="23">
        <f t="shared" si="0"/>
        <v>1833</v>
      </c>
      <c r="F6" s="22">
        <v>909</v>
      </c>
      <c r="G6" s="22">
        <v>917</v>
      </c>
      <c r="H6" s="23">
        <f t="shared" ref="H6:H8" si="2">IF(SUM(F6:G6)=0,"-",SUM(F6:G6))</f>
        <v>1826</v>
      </c>
      <c r="I6" s="24" t="s">
        <v>2</v>
      </c>
      <c r="J6" s="24">
        <f t="shared" si="1"/>
        <v>99.618112384069832</v>
      </c>
      <c r="K6" s="4"/>
      <c r="L6" s="5"/>
      <c r="M6" s="4"/>
      <c r="N6" s="5"/>
      <c r="O6" s="4"/>
      <c r="P6" s="6"/>
      <c r="Q6" s="4"/>
      <c r="R6" s="6"/>
      <c r="S6" s="4"/>
      <c r="T6" s="6"/>
      <c r="U6" s="7"/>
      <c r="V6" s="8"/>
    </row>
    <row r="7" spans="1:22" ht="20.25" customHeight="1" x14ac:dyDescent="0.25">
      <c r="A7" s="20">
        <v>527204</v>
      </c>
      <c r="B7" s="21" t="s">
        <v>6</v>
      </c>
      <c r="C7" s="22">
        <v>975</v>
      </c>
      <c r="D7" s="22">
        <v>1054</v>
      </c>
      <c r="E7" s="23">
        <f t="shared" si="0"/>
        <v>2029</v>
      </c>
      <c r="F7" s="22">
        <v>970</v>
      </c>
      <c r="G7" s="22">
        <v>1023</v>
      </c>
      <c r="H7" s="23">
        <f t="shared" si="2"/>
        <v>1993</v>
      </c>
      <c r="I7" s="24" t="s">
        <v>2</v>
      </c>
      <c r="J7" s="24">
        <f t="shared" si="1"/>
        <v>98.225726959093151</v>
      </c>
      <c r="K7" s="4"/>
      <c r="L7" s="5"/>
      <c r="M7" s="4"/>
      <c r="N7" s="5"/>
      <c r="O7" s="4"/>
      <c r="P7" s="6"/>
      <c r="Q7" s="4"/>
      <c r="R7" s="6"/>
      <c r="S7" s="4"/>
      <c r="T7" s="6"/>
      <c r="U7" s="7"/>
      <c r="V7" s="8"/>
    </row>
    <row r="8" spans="1:22" ht="20.25" customHeight="1" x14ac:dyDescent="0.25">
      <c r="A8" s="20">
        <v>527205</v>
      </c>
      <c r="B8" s="21" t="s">
        <v>7</v>
      </c>
      <c r="C8" s="22">
        <v>734</v>
      </c>
      <c r="D8" s="22">
        <v>857</v>
      </c>
      <c r="E8" s="23">
        <f t="shared" si="0"/>
        <v>1591</v>
      </c>
      <c r="F8" s="22">
        <v>720</v>
      </c>
      <c r="G8" s="22">
        <v>850</v>
      </c>
      <c r="H8" s="23">
        <f t="shared" si="2"/>
        <v>1570</v>
      </c>
      <c r="I8" s="24" t="s">
        <v>2</v>
      </c>
      <c r="J8" s="24">
        <f t="shared" si="1"/>
        <v>98.680075424261474</v>
      </c>
      <c r="K8" s="4"/>
      <c r="L8" s="5"/>
      <c r="M8" s="4"/>
      <c r="N8" s="5"/>
      <c r="O8" s="4"/>
      <c r="P8" s="6"/>
      <c r="Q8" s="4"/>
      <c r="R8" s="6"/>
      <c r="S8" s="4"/>
      <c r="T8" s="6"/>
      <c r="U8" s="7"/>
      <c r="V8" s="8"/>
    </row>
    <row r="9" spans="1:22" ht="24.75" customHeight="1" thickBot="1" x14ac:dyDescent="0.3">
      <c r="A9" s="25">
        <v>5272</v>
      </c>
      <c r="B9" s="26" t="s">
        <v>11</v>
      </c>
      <c r="C9" s="27">
        <f>IF(COUNT(C4:C8)=0,"-",SUM(C4:C8))</f>
        <v>3840</v>
      </c>
      <c r="D9" s="27">
        <f t="shared" ref="D9:H9" si="3">IF(COUNT(D4:D8)=0,"-",SUM(D4:D8))</f>
        <v>4209</v>
      </c>
      <c r="E9" s="27">
        <f t="shared" si="3"/>
        <v>8049</v>
      </c>
      <c r="F9" s="27">
        <f t="shared" si="3"/>
        <v>3748</v>
      </c>
      <c r="G9" s="27">
        <f t="shared" si="3"/>
        <v>4121</v>
      </c>
      <c r="H9" s="27">
        <f t="shared" si="3"/>
        <v>7869</v>
      </c>
      <c r="I9" s="28" t="s">
        <v>2</v>
      </c>
      <c r="J9" s="28">
        <f t="shared" si="1"/>
        <v>97.763697353708537</v>
      </c>
      <c r="K9" s="9"/>
      <c r="L9" s="10"/>
      <c r="M9" s="9"/>
      <c r="N9" s="10"/>
      <c r="O9" s="9"/>
      <c r="P9" s="11"/>
      <c r="Q9" s="9"/>
      <c r="R9" s="11"/>
      <c r="S9" s="9"/>
      <c r="T9" s="11"/>
      <c r="U9" s="9"/>
      <c r="V9" s="12"/>
    </row>
    <row r="10" spans="1:22" ht="20.100000000000001" customHeight="1" thickTop="1" x14ac:dyDescent="0.25">
      <c r="A10" s="29">
        <v>5272</v>
      </c>
      <c r="B10" s="30" t="s">
        <v>21</v>
      </c>
      <c r="C10" s="31">
        <v>4846</v>
      </c>
      <c r="D10" s="31">
        <v>4895</v>
      </c>
      <c r="E10" s="35">
        <v>9741</v>
      </c>
      <c r="F10" s="31">
        <v>2967</v>
      </c>
      <c r="G10" s="31">
        <v>3500</v>
      </c>
      <c r="H10" s="35">
        <v>6467</v>
      </c>
      <c r="I10" s="32" t="s">
        <v>2</v>
      </c>
      <c r="J10" s="32">
        <v>66.389487732265678</v>
      </c>
      <c r="K10" s="4"/>
      <c r="L10" s="5"/>
      <c r="M10" s="4"/>
      <c r="N10" s="5"/>
      <c r="O10" s="4"/>
      <c r="P10" s="6"/>
      <c r="Q10" s="4"/>
      <c r="R10" s="6"/>
      <c r="S10" s="4"/>
      <c r="T10" s="6"/>
      <c r="U10" s="4"/>
      <c r="V10" s="8"/>
    </row>
    <row r="11" spans="1:22" ht="20.100000000000001" customHeight="1" x14ac:dyDescent="0.25">
      <c r="A11" s="42">
        <v>5272</v>
      </c>
      <c r="B11" s="43" t="s">
        <v>17</v>
      </c>
      <c r="C11" s="44">
        <v>4208</v>
      </c>
      <c r="D11" s="44">
        <v>5305</v>
      </c>
      <c r="E11" s="35">
        <v>9513</v>
      </c>
      <c r="F11" s="44">
        <v>2743</v>
      </c>
      <c r="G11" s="44">
        <v>4471</v>
      </c>
      <c r="H11" s="35">
        <v>7214</v>
      </c>
      <c r="I11" s="45" t="s">
        <v>2</v>
      </c>
      <c r="J11" s="45">
        <v>75.833070535057288</v>
      </c>
      <c r="K11" s="4"/>
      <c r="L11" s="5"/>
      <c r="M11" s="4"/>
      <c r="N11" s="5"/>
      <c r="O11" s="4"/>
      <c r="P11" s="6"/>
      <c r="Q11" s="4"/>
      <c r="R11" s="6"/>
      <c r="S11" s="4"/>
      <c r="T11" s="6"/>
      <c r="U11" s="4"/>
      <c r="V11" s="8"/>
    </row>
    <row r="12" spans="1:22" ht="20.100000000000001" customHeight="1" x14ac:dyDescent="0.25">
      <c r="A12" s="33">
        <v>5272</v>
      </c>
      <c r="B12" s="34" t="s">
        <v>12</v>
      </c>
      <c r="C12" s="35">
        <v>4786</v>
      </c>
      <c r="D12" s="35">
        <v>4727</v>
      </c>
      <c r="E12" s="35">
        <f t="shared" ref="E12:E13" si="4">IF(SUM(C12:D12)=0,"-",SUM(C12:D12))</f>
        <v>9513</v>
      </c>
      <c r="F12" s="35">
        <v>2950</v>
      </c>
      <c r="G12" s="35">
        <v>2836</v>
      </c>
      <c r="H12" s="35">
        <f t="shared" ref="H12" si="5">IF(SUM(F12:G12)=0,"-",SUM(F12:G12))</f>
        <v>5786</v>
      </c>
      <c r="I12" s="36" t="s">
        <v>2</v>
      </c>
      <c r="J12" s="36">
        <f t="shared" si="1"/>
        <v>60.822033007463475</v>
      </c>
      <c r="K12" s="4"/>
      <c r="L12" s="5"/>
      <c r="M12" s="4"/>
      <c r="N12" s="5"/>
      <c r="O12" s="4"/>
      <c r="P12" s="6"/>
      <c r="Q12" s="4"/>
      <c r="R12" s="6"/>
      <c r="S12" s="4"/>
      <c r="T12" s="6"/>
      <c r="U12" s="4"/>
      <c r="V12" s="8"/>
    </row>
    <row r="13" spans="1:22" ht="20.100000000000001" customHeight="1" x14ac:dyDescent="0.25">
      <c r="A13" s="33">
        <v>5272</v>
      </c>
      <c r="B13" s="34" t="s">
        <v>9</v>
      </c>
      <c r="C13" s="35">
        <v>23517</v>
      </c>
      <c r="D13" s="35">
        <v>22999</v>
      </c>
      <c r="E13" s="35">
        <f t="shared" si="4"/>
        <v>46516</v>
      </c>
      <c r="F13" s="35">
        <v>3910</v>
      </c>
      <c r="G13" s="35">
        <v>3985</v>
      </c>
      <c r="H13" s="35">
        <f t="shared" ref="H13" si="6">IF(SUM(F13:G13)=0,"-",SUM(F13:G13))</f>
        <v>7895</v>
      </c>
      <c r="I13" s="36" t="s">
        <v>2</v>
      </c>
      <c r="J13" s="36">
        <f t="shared" si="1"/>
        <v>16.972654570470375</v>
      </c>
      <c r="K13" s="4"/>
      <c r="L13" s="5"/>
      <c r="M13" s="4"/>
      <c r="N13" s="5"/>
      <c r="O13" s="4"/>
      <c r="P13" s="6"/>
      <c r="Q13" s="4"/>
      <c r="R13" s="6"/>
      <c r="S13" s="4"/>
      <c r="T13" s="6"/>
      <c r="U13" s="4"/>
      <c r="V13" s="8"/>
    </row>
    <row r="14" spans="1:22" ht="20.100000000000001" customHeight="1" thickBot="1" x14ac:dyDescent="0.3">
      <c r="A14" s="33">
        <v>5272</v>
      </c>
      <c r="B14" s="34" t="s">
        <v>8</v>
      </c>
      <c r="C14" s="35">
        <v>13780</v>
      </c>
      <c r="D14" s="35">
        <v>14025</v>
      </c>
      <c r="E14" s="35">
        <f>IF(SUM(C14:D14)=0,"-",SUM(C14:D14))</f>
        <v>27805</v>
      </c>
      <c r="F14" s="35">
        <v>3308</v>
      </c>
      <c r="G14" s="35">
        <v>5130</v>
      </c>
      <c r="H14" s="35">
        <f>IF(SUM(F14:G14)=0,"-",SUM(F14:G14))</f>
        <v>8438</v>
      </c>
      <c r="I14" s="36" t="s">
        <v>2</v>
      </c>
      <c r="J14" s="37">
        <f t="shared" si="1"/>
        <v>30.347059881316309</v>
      </c>
      <c r="K14" s="4"/>
      <c r="L14" s="5"/>
      <c r="M14" s="4"/>
      <c r="N14" s="5"/>
      <c r="O14" s="4"/>
      <c r="P14" s="6"/>
      <c r="Q14" s="4"/>
      <c r="R14" s="6"/>
      <c r="S14" s="4"/>
      <c r="T14" s="6"/>
      <c r="U14" s="4"/>
      <c r="V14" s="8"/>
    </row>
    <row r="15" spans="1:22" ht="13.5" thickTop="1" x14ac:dyDescent="0.25">
      <c r="A15" s="14" t="s">
        <v>20</v>
      </c>
      <c r="B15" s="14"/>
      <c r="C15" s="13"/>
      <c r="D15" s="13"/>
      <c r="E15" s="13"/>
      <c r="F15" s="13"/>
      <c r="G15" s="13"/>
      <c r="H15" s="13"/>
      <c r="I15" s="13"/>
    </row>
    <row r="17" spans="2:3" x14ac:dyDescent="0.25">
      <c r="B17" s="15"/>
      <c r="C17" s="16"/>
    </row>
    <row r="18" spans="2:3" x14ac:dyDescent="0.25">
      <c r="B18" s="15"/>
      <c r="C18" s="17"/>
    </row>
    <row r="19" spans="2:3" x14ac:dyDescent="0.25">
      <c r="B19" s="15"/>
      <c r="C19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Hipertensi</vt:lpstr>
      <vt:lpstr>'Kasus Hipertensi'!Print_Area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2025-06-30T00:17:45Z</dcterms:modified>
</cp:coreProperties>
</file>