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PERHUB\"/>
    </mc:Choice>
  </mc:AlternateContent>
  <xr:revisionPtr revIDLastSave="0" documentId="8_{1FC5D867-14CD-4939-9AA2-9A6BB4EB43E2}" xr6:coauthVersionLast="47" xr6:coauthVersionMax="47" xr10:uidLastSave="{00000000-0000-0000-0000-000000000000}"/>
  <bookViews>
    <workbookView xWindow="-108" yWindow="-108" windowWidth="23256" windowHeight="13896" xr2:uid="{3C5A14CD-FF08-47C2-8275-6FC15631426A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E10" i="1"/>
  <c r="D10" i="1"/>
  <c r="F9" i="1"/>
  <c r="C9" i="1"/>
  <c r="G9" i="1" s="1"/>
  <c r="F8" i="1"/>
  <c r="D8" i="1"/>
  <c r="C8" i="1"/>
  <c r="G8" i="1" s="1"/>
  <c r="F7" i="1"/>
  <c r="F10" i="1" s="1"/>
  <c r="D7" i="1"/>
  <c r="C7" i="1"/>
  <c r="G7" i="1" s="1"/>
  <c r="G6" i="1"/>
  <c r="F6" i="1"/>
  <c r="C6" i="1"/>
  <c r="F5" i="1"/>
  <c r="D5" i="1"/>
  <c r="C5" i="1"/>
  <c r="C10" i="1" s="1"/>
  <c r="G5" i="1" l="1"/>
  <c r="G10" i="1" s="1"/>
</calcChain>
</file>

<file path=xl/sharedStrings.xml><?xml version="1.0" encoding="utf-8"?>
<sst xmlns="http://schemas.openxmlformats.org/spreadsheetml/2006/main" count="32" uniqueCount="23">
  <si>
    <t>Jumlah Moda Angkutan Barang di Kota Bima, Tahun 2024 menurut Jenis Kendaraan dirinci per Kecamatan</t>
  </si>
  <si>
    <t>Satuan : Unit</t>
  </si>
  <si>
    <t>NO</t>
  </si>
  <si>
    <t>KECAMATAN</t>
  </si>
  <si>
    <t>KENDARAAN ANGKUTAN BARANG</t>
  </si>
  <si>
    <t>SATUAN</t>
  </si>
  <si>
    <t>Truk Barang Umum</t>
  </si>
  <si>
    <t>Jumlah 
Mobil Box</t>
  </si>
  <si>
    <t>Mobil Peti Kemas</t>
  </si>
  <si>
    <t>Jumlah 
Mobil Tangki</t>
  </si>
  <si>
    <t>JUMLAH</t>
  </si>
  <si>
    <t>RASANAE BARAT</t>
  </si>
  <si>
    <t>Unit</t>
  </si>
  <si>
    <t>RASANAE TIMUR</t>
  </si>
  <si>
    <t>ASAKOTA</t>
  </si>
  <si>
    <t>RABA</t>
  </si>
  <si>
    <t>MPUNDA</t>
  </si>
  <si>
    <t>KOTA BIMA</t>
  </si>
  <si>
    <t>Tahun 2023</t>
  </si>
  <si>
    <t>Tahun 2022</t>
  </si>
  <si>
    <t>Tahun 2021</t>
  </si>
  <si>
    <t>Tahun 2020</t>
  </si>
  <si>
    <t>Sumber : Dinas Perhubungan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</si>
</sst>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horizontal="center" vertical="center"/>
      <protection hidden="1"/>
    </xf>
    <xf numFmtId="0" fontId="1" fillId="3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 applyProtection="1">
      <alignment horizontal="center" vertical="center"/>
      <protection hidden="1"/>
    </xf>
    <xf numFmtId="3" fontId="1" fillId="0" borderId="0" xfId="0" applyNumberFormat="1" applyFont="1" applyAlignment="1" applyProtection="1">
      <alignment horizontal="center" vertical="center"/>
      <protection hidden="1"/>
    </xf>
    <xf numFmtId="0" fontId="1" fillId="0" borderId="3" xfId="0" applyFont="1" applyBorder="1" applyAlignment="1">
      <alignment vertical="center"/>
    </xf>
    <xf numFmtId="3" fontId="1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7F810-64BB-48A0-A542-D9FEC9419B8A}">
  <dimension ref="A1:H15"/>
  <sheetViews>
    <sheetView tabSelected="1" workbookViewId="0"/>
  </sheetViews>
  <sheetFormatPr defaultRowHeight="14.4" x14ac:dyDescent="0.3"/>
  <sheetData>
    <row r="1" spans="1:8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3">
      <c r="A2" s="2"/>
      <c r="B2" s="2"/>
      <c r="C2" s="2"/>
      <c r="D2" s="2"/>
      <c r="E2" s="2"/>
      <c r="F2" s="2"/>
      <c r="G2" s="3" t="s">
        <v>1</v>
      </c>
      <c r="H2" s="2"/>
    </row>
    <row r="3" spans="1:8" ht="15" thickBot="1" x14ac:dyDescent="0.35">
      <c r="A3" s="4" t="s">
        <v>2</v>
      </c>
      <c r="B3" s="4" t="s">
        <v>3</v>
      </c>
      <c r="C3" s="5" t="s">
        <v>4</v>
      </c>
      <c r="D3" s="5"/>
      <c r="E3" s="5"/>
      <c r="F3" s="5"/>
      <c r="G3" s="5"/>
      <c r="H3" s="4" t="s">
        <v>5</v>
      </c>
    </row>
    <row r="4" spans="1:8" ht="42.6" thickTop="1" thickBot="1" x14ac:dyDescent="0.35">
      <c r="A4" s="4"/>
      <c r="B4" s="4"/>
      <c r="C4" s="6" t="s">
        <v>6</v>
      </c>
      <c r="D4" s="6" t="s">
        <v>7</v>
      </c>
      <c r="E4" s="6" t="s">
        <v>8</v>
      </c>
      <c r="F4" s="6" t="s">
        <v>9</v>
      </c>
      <c r="G4" s="7" t="s">
        <v>10</v>
      </c>
      <c r="H4" s="4"/>
    </row>
    <row r="5" spans="1:8" ht="15" thickTop="1" x14ac:dyDescent="0.3">
      <c r="A5" s="8">
        <v>1</v>
      </c>
      <c r="B5" s="9" t="s">
        <v>11</v>
      </c>
      <c r="C5" s="10">
        <f>251*2+181+1+301+2+136</f>
        <v>1123</v>
      </c>
      <c r="D5" s="10">
        <f>43+42+93+6</f>
        <v>184</v>
      </c>
      <c r="E5" s="10">
        <v>0</v>
      </c>
      <c r="F5" s="10">
        <f>10+32+6+3</f>
        <v>51</v>
      </c>
      <c r="G5" s="11">
        <f>IF(SUM(C5:F5)=0,"-",SUM(C5:F5))</f>
        <v>1358</v>
      </c>
      <c r="H5" s="8" t="s">
        <v>12</v>
      </c>
    </row>
    <row r="6" spans="1:8" x14ac:dyDescent="0.3">
      <c r="A6" s="8">
        <v>2</v>
      </c>
      <c r="B6" s="9" t="s">
        <v>13</v>
      </c>
      <c r="C6" s="10">
        <f>193*2+181+301+136</f>
        <v>1004</v>
      </c>
      <c r="D6" s="10">
        <v>93</v>
      </c>
      <c r="E6" s="10">
        <v>0</v>
      </c>
      <c r="F6" s="10">
        <f>6+2</f>
        <v>8</v>
      </c>
      <c r="G6" s="11">
        <f>IF(SUM(C6:F6)=0,"-",SUM(C6:F6))</f>
        <v>1105</v>
      </c>
      <c r="H6" s="8" t="s">
        <v>12</v>
      </c>
    </row>
    <row r="7" spans="1:8" x14ac:dyDescent="0.3">
      <c r="A7" s="8">
        <v>3</v>
      </c>
      <c r="B7" s="9" t="s">
        <v>14</v>
      </c>
      <c r="C7" s="10">
        <f>151*2+181+301+136-2</f>
        <v>918</v>
      </c>
      <c r="D7" s="10">
        <f>6+93</f>
        <v>99</v>
      </c>
      <c r="E7" s="10">
        <v>0</v>
      </c>
      <c r="F7" s="10">
        <f>4+6+2</f>
        <v>12</v>
      </c>
      <c r="G7" s="11">
        <f>IF(SUM(C7:F7)=0,"-",SUM(C7:F7))</f>
        <v>1029</v>
      </c>
      <c r="H7" s="8" t="s">
        <v>12</v>
      </c>
    </row>
    <row r="8" spans="1:8" x14ac:dyDescent="0.3">
      <c r="A8" s="8">
        <v>4</v>
      </c>
      <c r="B8" s="9" t="s">
        <v>15</v>
      </c>
      <c r="C8" s="10">
        <f>189*2+181+301+136</f>
        <v>996</v>
      </c>
      <c r="D8" s="10">
        <f>93</f>
        <v>93</v>
      </c>
      <c r="E8" s="10">
        <v>0</v>
      </c>
      <c r="F8" s="10">
        <f>6+2</f>
        <v>8</v>
      </c>
      <c r="G8" s="11">
        <f>IF(SUM(C8:F8)=0,"-",SUM(C8:F8))</f>
        <v>1097</v>
      </c>
      <c r="H8" s="8" t="s">
        <v>12</v>
      </c>
    </row>
    <row r="9" spans="1:8" x14ac:dyDescent="0.3">
      <c r="A9" s="8">
        <v>5</v>
      </c>
      <c r="B9" s="9" t="s">
        <v>16</v>
      </c>
      <c r="C9" s="10">
        <f>152*2+181+301+136</f>
        <v>922</v>
      </c>
      <c r="D9" s="10">
        <v>93</v>
      </c>
      <c r="E9" s="10">
        <v>0</v>
      </c>
      <c r="F9" s="10">
        <f>6+2</f>
        <v>8</v>
      </c>
      <c r="G9" s="11">
        <f>IF(SUM(C9:F9)=0,"-",SUM(C9:F9))</f>
        <v>1023</v>
      </c>
      <c r="H9" s="8" t="s">
        <v>12</v>
      </c>
    </row>
    <row r="10" spans="1:8" ht="15" thickBot="1" x14ac:dyDescent="0.35">
      <c r="A10" s="12"/>
      <c r="B10" s="12" t="s">
        <v>17</v>
      </c>
      <c r="C10" s="13">
        <f>IF(SUM(C5:C9)=0,"-",SUM(C5:C9))</f>
        <v>4963</v>
      </c>
      <c r="D10" s="13">
        <f>IF(SUM(D5:D9)=0,"-",SUM(D5:D9))</f>
        <v>562</v>
      </c>
      <c r="E10" s="13" t="str">
        <f>IF(SUM(E5:E9)=0,"-",SUM(E5:E9))</f>
        <v>-</v>
      </c>
      <c r="F10" s="13">
        <f>IF(SUM(F5:F9)=0,"-",SUM(F5:F9))</f>
        <v>87</v>
      </c>
      <c r="G10" s="13">
        <f>IF(SUM(G5:G9)=0,"-",SUM(G5:G9))</f>
        <v>5612</v>
      </c>
      <c r="H10" s="13" t="s">
        <v>12</v>
      </c>
    </row>
    <row r="11" spans="1:8" ht="15" thickTop="1" x14ac:dyDescent="0.3">
      <c r="A11" s="14"/>
      <c r="B11" s="14" t="s">
        <v>18</v>
      </c>
      <c r="C11" s="15">
        <v>4285</v>
      </c>
      <c r="D11" s="15">
        <v>562</v>
      </c>
      <c r="E11" s="15">
        <v>0</v>
      </c>
      <c r="F11" s="15">
        <v>76</v>
      </c>
      <c r="G11" s="15">
        <f>IF(SUM(C11:F11)=0,"-",SUM(C11:F11))</f>
        <v>4923</v>
      </c>
      <c r="H11" s="8" t="s">
        <v>12</v>
      </c>
    </row>
    <row r="12" spans="1:8" x14ac:dyDescent="0.3">
      <c r="A12" s="1"/>
      <c r="B12" s="1" t="s">
        <v>19</v>
      </c>
      <c r="C12" s="16">
        <v>2778</v>
      </c>
      <c r="D12" s="16">
        <v>93</v>
      </c>
      <c r="E12" s="16">
        <v>2</v>
      </c>
      <c r="F12" s="16">
        <v>46</v>
      </c>
      <c r="G12" s="16">
        <f>IF(SUM(C12:F12)=0,"-",SUM(C12:F12))</f>
        <v>2919</v>
      </c>
      <c r="H12" s="8" t="s">
        <v>12</v>
      </c>
    </row>
    <row r="13" spans="1:8" x14ac:dyDescent="0.3">
      <c r="A13" s="1"/>
      <c r="B13" s="1" t="s">
        <v>20</v>
      </c>
      <c r="C13" s="16">
        <v>2327</v>
      </c>
      <c r="D13" s="16">
        <v>183</v>
      </c>
      <c r="E13" s="16">
        <v>1</v>
      </c>
      <c r="F13" s="16">
        <v>64</v>
      </c>
      <c r="G13" s="16">
        <f>IF(SUM(C13:F13)=0,"-",SUM(C13:F13))</f>
        <v>2575</v>
      </c>
      <c r="H13" s="8" t="s">
        <v>12</v>
      </c>
    </row>
    <row r="14" spans="1:8" ht="15" thickBot="1" x14ac:dyDescent="0.35">
      <c r="A14" s="17"/>
      <c r="B14" s="17" t="s">
        <v>21</v>
      </c>
      <c r="C14" s="18">
        <v>2309</v>
      </c>
      <c r="D14" s="18">
        <v>173</v>
      </c>
      <c r="E14" s="18">
        <v>0</v>
      </c>
      <c r="F14" s="18">
        <v>68</v>
      </c>
      <c r="G14" s="18">
        <f>IF(SUM(C14:F14)=0,"-",SUM(C14:F14))</f>
        <v>2550</v>
      </c>
      <c r="H14" s="19" t="s">
        <v>12</v>
      </c>
    </row>
    <row r="15" spans="1:8" ht="15" thickTop="1" x14ac:dyDescent="0.3">
      <c r="A15" s="2" t="s">
        <v>22</v>
      </c>
      <c r="B15" s="2"/>
      <c r="C15" s="2"/>
      <c r="D15" s="2"/>
      <c r="E15" s="2"/>
      <c r="F15" s="2"/>
      <c r="G15" s="2"/>
      <c r="H15" s="2"/>
    </row>
  </sheetData>
  <mergeCells count="4">
    <mergeCell ref="A3:A4"/>
    <mergeCell ref="B3:B4"/>
    <mergeCell ref="C3:G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 Acer Mate Gen 12 Bima 13 AM1</dc:creator>
  <cp:lastModifiedBy>i5 Acer Mate Gen 12 Bima 13 AM1</cp:lastModifiedBy>
  <dcterms:created xsi:type="dcterms:W3CDTF">2026-01-04T09:36:52Z</dcterms:created>
  <dcterms:modified xsi:type="dcterms:W3CDTF">2026-01-04T09:37:59Z</dcterms:modified>
</cp:coreProperties>
</file>