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Bayi BBLR" sheetId="87" r:id="rId1"/>
  </sheets>
  <definedNames>
    <definedName name="_xlnm.Print_Area" localSheetId="0">'Bayi BBLR'!$A$1:$M$15</definedName>
  </definedNames>
  <calcPr calcId="144525"/>
</workbook>
</file>

<file path=xl/calcChain.xml><?xml version="1.0" encoding="utf-8"?>
<calcChain xmlns="http://schemas.openxmlformats.org/spreadsheetml/2006/main">
  <c r="K14" i="87" l="1"/>
  <c r="K13" i="87"/>
  <c r="K12" i="87"/>
  <c r="K11" i="87"/>
  <c r="K10" i="87"/>
  <c r="H14" i="87"/>
  <c r="H13" i="87"/>
  <c r="H12" i="87"/>
  <c r="H11" i="87"/>
  <c r="H10" i="87"/>
  <c r="E14" i="87"/>
  <c r="E13" i="87"/>
  <c r="E12" i="87"/>
  <c r="E11" i="87"/>
  <c r="E10" i="87"/>
  <c r="M11" i="87" l="1"/>
  <c r="M12" i="87" l="1"/>
  <c r="M13" i="87"/>
  <c r="M10" i="87" l="1"/>
  <c r="M14" i="87" l="1"/>
  <c r="K8" i="87" l="1"/>
  <c r="K7" i="87"/>
  <c r="K6" i="87"/>
  <c r="K5" i="87"/>
  <c r="K4" i="87"/>
  <c r="K9" i="87" l="1"/>
  <c r="J9" i="87"/>
  <c r="I9" i="87"/>
  <c r="D9" i="87"/>
  <c r="G9" i="87"/>
  <c r="F9" i="87" l="1"/>
  <c r="H8" i="87"/>
  <c r="H7" i="87"/>
  <c r="H6" i="87"/>
  <c r="H5" i="87"/>
  <c r="H4" i="87"/>
  <c r="E8" i="87"/>
  <c r="M8" i="87" s="1"/>
  <c r="E7" i="87"/>
  <c r="M7" i="87" s="1"/>
  <c r="E6" i="87"/>
  <c r="M6" i="87" s="1"/>
  <c r="E5" i="87"/>
  <c r="M5" i="87" s="1"/>
  <c r="E4" i="87"/>
  <c r="M4" i="87" s="1"/>
  <c r="H9" i="87" l="1"/>
  <c r="E9" i="87"/>
  <c r="M9" i="87" s="1"/>
  <c r="C9" i="87"/>
</calcChain>
</file>

<file path=xl/sharedStrings.xml><?xml version="1.0" encoding="utf-8"?>
<sst xmlns="http://schemas.openxmlformats.org/spreadsheetml/2006/main" count="37" uniqueCount="27">
  <si>
    <t>RASANAE BARAT</t>
  </si>
  <si>
    <t>RASANAE TIMUR</t>
  </si>
  <si>
    <t>ASAKOTA</t>
  </si>
  <si>
    <t>RABA</t>
  </si>
  <si>
    <t>MPUNDA</t>
  </si>
  <si>
    <t>KODE WILAYAH</t>
  </si>
  <si>
    <t>NAMA WILAYAH</t>
  </si>
  <si>
    <t>BAYI BBLR LAKI-LAKI</t>
  </si>
  <si>
    <t>BAYI BBLR PEREMPUAN</t>
  </si>
  <si>
    <t>TOTAL BAYI BBLR</t>
  </si>
  <si>
    <t>CAKUPAN BAYI BBLR per 1.000 KH</t>
  </si>
  <si>
    <t>SATUAN</t>
  </si>
  <si>
    <t>Bayi</t>
  </si>
  <si>
    <t>KOTA BIMA</t>
  </si>
  <si>
    <t>KOTA BIMA 2018</t>
  </si>
  <si>
    <t>KOTA BIMA 2019</t>
  </si>
  <si>
    <t>KOTA BIMA 2020</t>
  </si>
  <si>
    <t>KOTA BIMA 2021</t>
  </si>
  <si>
    <t>Bayi Berat Badan Lahir Rendah (BBLR) menurut Jenis Kelamin di rinci per Kecamatan dan Puskesmas di Kota Bima Tahun 2023</t>
  </si>
  <si>
    <t>Sumber: Bidang Kesehatan Keluarga, Dinas Kesehatan Kota Bima, Tahun 2024</t>
  </si>
  <si>
    <t>KOTA BIMA 2022</t>
  </si>
  <si>
    <t>KELAHIRAN HIDUP 
BAYI LAKI-LAKI</t>
  </si>
  <si>
    <t>KELAHIRAN HIDUP 
BAYI PEREMPUAN</t>
  </si>
  <si>
    <t>JUMLAH 
BAYI LAKI-LAKI 
BARU LAHIR DITIMBANG</t>
  </si>
  <si>
    <t>JUMLAH 
BAYI PEREMPUAN BARU LAHIR DITIMBANG</t>
  </si>
  <si>
    <t>TOTAL BAYI 
BARU LAHIR DITIMBANG</t>
  </si>
  <si>
    <t>JUMLAH KELAHIRAN HIDUP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</si>
</sst>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8">
    <xf numFmtId="0" fontId="0" fillId="0" borderId="0" xfId="0"/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2" borderId="2" xfId="6" applyNumberFormat="1" applyFont="1" applyFill="1" applyBorder="1" applyAlignment="1" applyProtection="1">
      <alignment horizontal="center" vertical="center"/>
      <protection hidden="1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vertical="top"/>
    </xf>
    <xf numFmtId="3" fontId="9" fillId="2" borderId="5" xfId="6" applyNumberFormat="1" applyFont="1" applyFill="1" applyBorder="1" applyAlignment="1" applyProtection="1">
      <alignment horizontal="center" vertical="center"/>
      <protection hidden="1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4" xfId="6" applyNumberFormat="1" applyFont="1" applyFill="1" applyBorder="1" applyAlignment="1" applyProtection="1">
      <alignment horizontal="center" vertical="center"/>
      <protection locked="0"/>
    </xf>
    <xf numFmtId="3" fontId="10" fillId="0" borderId="6" xfId="6" applyNumberFormat="1" applyFont="1" applyFill="1" applyBorder="1" applyAlignment="1" applyProtection="1">
      <alignment horizontal="center" vertical="center"/>
    </xf>
    <xf numFmtId="3" fontId="9" fillId="2" borderId="7" xfId="6" applyNumberFormat="1" applyFont="1" applyFill="1" applyBorder="1" applyAlignment="1" applyProtection="1">
      <alignment horizontal="center" vertical="center"/>
      <protection hidden="1"/>
    </xf>
    <xf numFmtId="0" fontId="7" fillId="0" borderId="1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3" xfId="0" applyFont="1" applyBorder="1" applyAlignment="1">
      <alignment vertical="top"/>
    </xf>
    <xf numFmtId="4" fontId="10" fillId="0" borderId="0" xfId="6" applyNumberFormat="1" applyFont="1" applyFill="1" applyBorder="1" applyAlignment="1" applyProtection="1">
      <alignment horizontal="center" vertical="center"/>
    </xf>
    <xf numFmtId="4" fontId="9" fillId="2" borderId="2" xfId="6" applyNumberFormat="1" applyFont="1" applyFill="1" applyBorder="1" applyAlignment="1" applyProtection="1">
      <alignment horizontal="center" vertical="center"/>
      <protection hidden="1"/>
    </xf>
    <xf numFmtId="3" fontId="10" fillId="0" borderId="9" xfId="6" applyNumberFormat="1" applyFont="1" applyFill="1" applyBorder="1" applyAlignment="1" applyProtection="1">
      <alignment horizontal="center" vertical="center"/>
    </xf>
    <xf numFmtId="3" fontId="9" fillId="2" borderId="8" xfId="6" applyNumberFormat="1" applyFont="1" applyFill="1" applyBorder="1" applyAlignment="1" applyProtection="1">
      <alignment horizontal="center" vertical="center"/>
      <protection hidden="1"/>
    </xf>
    <xf numFmtId="0" fontId="10" fillId="0" borderId="9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vertical="center"/>
    </xf>
    <xf numFmtId="3" fontId="10" fillId="0" borderId="12" xfId="6" applyNumberFormat="1" applyFont="1" applyFill="1" applyBorder="1" applyAlignment="1" applyProtection="1">
      <alignment horizontal="center" vertical="center"/>
      <protection hidden="1"/>
    </xf>
    <xf numFmtId="3" fontId="10" fillId="0" borderId="10" xfId="6" applyNumberFormat="1" applyFont="1" applyFill="1" applyBorder="1" applyAlignment="1" applyProtection="1">
      <alignment horizontal="center" vertical="center"/>
      <protection hidden="1"/>
    </xf>
    <xf numFmtId="3" fontId="10" fillId="0" borderId="13" xfId="6" applyNumberFormat="1" applyFont="1" applyFill="1" applyBorder="1" applyAlignment="1" applyProtection="1">
      <alignment horizontal="center" vertical="center"/>
      <protection hidden="1"/>
    </xf>
    <xf numFmtId="3" fontId="10" fillId="0" borderId="11" xfId="6" applyNumberFormat="1" applyFont="1" applyFill="1" applyBorder="1" applyAlignment="1" applyProtection="1">
      <alignment horizontal="center" vertical="center"/>
      <protection hidden="1"/>
    </xf>
    <xf numFmtId="4" fontId="10" fillId="0" borderId="10" xfId="6" applyNumberFormat="1" applyFont="1" applyFill="1" applyBorder="1" applyAlignment="1" applyProtection="1">
      <alignment horizontal="center" vertical="center"/>
      <protection hidden="1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vertical="center"/>
    </xf>
    <xf numFmtId="3" fontId="10" fillId="0" borderId="16" xfId="6" applyNumberFormat="1" applyFont="1" applyFill="1" applyBorder="1" applyAlignment="1" applyProtection="1">
      <alignment horizontal="center" vertical="center"/>
      <protection hidden="1"/>
    </xf>
    <xf numFmtId="3" fontId="10" fillId="0" borderId="14" xfId="6" applyNumberFormat="1" applyFont="1" applyFill="1" applyBorder="1" applyAlignment="1" applyProtection="1">
      <alignment horizontal="center" vertical="center"/>
      <protection hidden="1"/>
    </xf>
    <xf numFmtId="3" fontId="10" fillId="0" borderId="17" xfId="6" applyNumberFormat="1" applyFont="1" applyFill="1" applyBorder="1" applyAlignment="1" applyProtection="1">
      <alignment horizontal="center" vertical="center"/>
      <protection hidden="1"/>
    </xf>
    <xf numFmtId="3" fontId="10" fillId="0" borderId="15" xfId="6" applyNumberFormat="1" applyFont="1" applyFill="1" applyBorder="1" applyAlignment="1" applyProtection="1">
      <alignment horizontal="center" vertical="center"/>
      <protection hidden="1"/>
    </xf>
    <xf numFmtId="4" fontId="10" fillId="0" borderId="14" xfId="6" applyNumberFormat="1" applyFont="1" applyFill="1" applyBorder="1" applyAlignment="1" applyProtection="1">
      <alignment horizontal="center" vertical="center"/>
      <protection hidden="1"/>
    </xf>
    <xf numFmtId="0" fontId="10" fillId="0" borderId="1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vertical="center"/>
    </xf>
    <xf numFmtId="3" fontId="10" fillId="0" borderId="20" xfId="6" applyNumberFormat="1" applyFont="1" applyFill="1" applyBorder="1" applyAlignment="1" applyProtection="1">
      <alignment horizontal="center" vertical="center"/>
      <protection hidden="1"/>
    </xf>
    <xf numFmtId="3" fontId="10" fillId="0" borderId="18" xfId="6" applyNumberFormat="1" applyFont="1" applyFill="1" applyBorder="1" applyAlignment="1" applyProtection="1">
      <alignment horizontal="center" vertical="center"/>
      <protection hidden="1"/>
    </xf>
    <xf numFmtId="3" fontId="10" fillId="0" borderId="21" xfId="6" applyNumberFormat="1" applyFont="1" applyFill="1" applyBorder="1" applyAlignment="1" applyProtection="1">
      <alignment horizontal="center" vertical="center"/>
      <protection hidden="1"/>
    </xf>
    <xf numFmtId="3" fontId="10" fillId="0" borderId="19" xfId="6" applyNumberFormat="1" applyFont="1" applyFill="1" applyBorder="1" applyAlignment="1" applyProtection="1">
      <alignment horizontal="center" vertical="center"/>
      <protection hidden="1"/>
    </xf>
    <xf numFmtId="4" fontId="10" fillId="0" borderId="18" xfId="6" applyNumberFormat="1" applyFont="1" applyFill="1" applyBorder="1" applyAlignment="1" applyProtection="1">
      <alignment horizontal="center" vertical="center"/>
      <protection hidden="1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tabSelected="1" view="pageBreakPreview" topLeftCell="C1" zoomScaleNormal="100" zoomScaleSheetLayoutView="100" workbookViewId="0">
      <selection activeCell="I4" sqref="I4"/>
    </sheetView>
  </sheetViews>
  <sheetFormatPr defaultRowHeight="12.75" x14ac:dyDescent="0.25"/>
  <cols>
    <col min="1" max="1" width="9.140625" style="1" customWidth="1"/>
    <col min="2" max="2" width="15.42578125" style="1" customWidth="1"/>
    <col min="3" max="4" width="14.5703125" style="1" customWidth="1"/>
    <col min="5" max="5" width="10" style="1" customWidth="1"/>
    <col min="6" max="6" width="13" style="1" customWidth="1"/>
    <col min="7" max="7" width="14.85546875" style="1" customWidth="1"/>
    <col min="8" max="8" width="11.85546875" style="1" customWidth="1"/>
    <col min="9" max="11" width="10.28515625" style="1" customWidth="1"/>
    <col min="12" max="12" width="8.42578125" style="1" customWidth="1"/>
    <col min="13" max="13" width="12.5703125" style="1" customWidth="1"/>
    <col min="14" max="14" width="2" style="1" customWidth="1"/>
    <col min="15" max="16384" width="9.140625" style="1"/>
  </cols>
  <sheetData>
    <row r="1" spans="1:22" ht="15" x14ac:dyDescent="0.25">
      <c r="A1" s="22" t="s">
        <v>18</v>
      </c>
    </row>
    <row r="2" spans="1:22" x14ac:dyDescent="0.25">
      <c r="E2" s="2"/>
      <c r="H2" s="2"/>
      <c r="M2" s="21"/>
    </row>
    <row r="3" spans="1:22" ht="48" customHeight="1" thickBot="1" x14ac:dyDescent="0.3">
      <c r="A3" s="31" t="s">
        <v>5</v>
      </c>
      <c r="B3" s="32" t="s">
        <v>6</v>
      </c>
      <c r="C3" s="33" t="s">
        <v>21</v>
      </c>
      <c r="D3" s="34" t="s">
        <v>22</v>
      </c>
      <c r="E3" s="35" t="s">
        <v>26</v>
      </c>
      <c r="F3" s="33" t="s">
        <v>23</v>
      </c>
      <c r="G3" s="34" t="s">
        <v>24</v>
      </c>
      <c r="H3" s="35" t="s">
        <v>25</v>
      </c>
      <c r="I3" s="33" t="s">
        <v>7</v>
      </c>
      <c r="J3" s="34" t="s">
        <v>8</v>
      </c>
      <c r="K3" s="35" t="s">
        <v>9</v>
      </c>
      <c r="L3" s="36" t="s">
        <v>11</v>
      </c>
      <c r="M3" s="34" t="s">
        <v>10</v>
      </c>
      <c r="N3" s="3"/>
      <c r="O3" s="4"/>
      <c r="P3" s="4"/>
      <c r="Q3" s="4"/>
      <c r="R3" s="4"/>
      <c r="S3" s="4"/>
      <c r="T3" s="4"/>
      <c r="U3" s="5"/>
      <c r="V3" s="5"/>
    </row>
    <row r="4" spans="1:22" ht="20.25" customHeight="1" thickTop="1" x14ac:dyDescent="0.25">
      <c r="A4" s="6">
        <v>527201</v>
      </c>
      <c r="B4" s="28" t="s">
        <v>0</v>
      </c>
      <c r="C4" s="18">
        <v>354</v>
      </c>
      <c r="D4" s="17">
        <v>297</v>
      </c>
      <c r="E4" s="19">
        <f>IF(SUM(C4:D4)=0,"-",SUM(C4:D4))</f>
        <v>651</v>
      </c>
      <c r="F4" s="18">
        <v>354</v>
      </c>
      <c r="G4" s="17">
        <v>297</v>
      </c>
      <c r="H4" s="19">
        <f>IF(SUM(F4:G4)=0,"-",SUM(F4:G4))</f>
        <v>651</v>
      </c>
      <c r="I4" s="18">
        <v>13</v>
      </c>
      <c r="J4" s="17">
        <v>11</v>
      </c>
      <c r="K4" s="19">
        <f>IF(SUM(I4,J4)=0,"-",SUM(I4,J4))</f>
        <v>24</v>
      </c>
      <c r="L4" s="26" t="s">
        <v>12</v>
      </c>
      <c r="M4" s="24">
        <f t="shared" ref="M4:M13" si="0">IF(OR(SUM(K4)=0,SUM(E4)=0),0,ROUND(K4/E4*1000,2))</f>
        <v>36.869999999999997</v>
      </c>
      <c r="N4" s="7"/>
      <c r="O4" s="7"/>
      <c r="P4" s="8"/>
      <c r="Q4" s="7"/>
      <c r="R4" s="8"/>
      <c r="S4" s="7"/>
      <c r="T4" s="8"/>
      <c r="U4" s="9"/>
      <c r="V4" s="10"/>
    </row>
    <row r="5" spans="1:22" ht="20.25" customHeight="1" x14ac:dyDescent="0.25">
      <c r="A5" s="6">
        <v>527202</v>
      </c>
      <c r="B5" s="28" t="s">
        <v>1</v>
      </c>
      <c r="C5" s="18">
        <v>165</v>
      </c>
      <c r="D5" s="17">
        <v>147</v>
      </c>
      <c r="E5" s="19">
        <f t="shared" ref="E5:E14" si="1">IF(SUM(C5:D5)=0,"-",SUM(C5:D5))</f>
        <v>312</v>
      </c>
      <c r="F5" s="18">
        <v>165</v>
      </c>
      <c r="G5" s="17">
        <v>147</v>
      </c>
      <c r="H5" s="19">
        <f t="shared" ref="H5:H8" si="2">IF(SUM(F5:G5)=0,"-",SUM(F5:G5))</f>
        <v>312</v>
      </c>
      <c r="I5" s="18">
        <v>7</v>
      </c>
      <c r="J5" s="17">
        <v>7</v>
      </c>
      <c r="K5" s="19">
        <f>IF(SUM(I5,J5)=0,"-",SUM(I5,J5))</f>
        <v>14</v>
      </c>
      <c r="L5" s="26" t="s">
        <v>12</v>
      </c>
      <c r="M5" s="24">
        <f t="shared" si="0"/>
        <v>44.87</v>
      </c>
      <c r="N5" s="7"/>
      <c r="O5" s="7"/>
      <c r="P5" s="8"/>
      <c r="Q5" s="7"/>
      <c r="R5" s="8"/>
      <c r="S5" s="7"/>
      <c r="T5" s="8"/>
      <c r="U5" s="9"/>
      <c r="V5" s="10"/>
    </row>
    <row r="6" spans="1:22" ht="20.25" customHeight="1" x14ac:dyDescent="0.25">
      <c r="A6" s="6">
        <v>527203</v>
      </c>
      <c r="B6" s="28" t="s">
        <v>2</v>
      </c>
      <c r="C6" s="18">
        <v>317</v>
      </c>
      <c r="D6" s="17">
        <v>260</v>
      </c>
      <c r="E6" s="19">
        <f t="shared" si="1"/>
        <v>577</v>
      </c>
      <c r="F6" s="18">
        <v>317</v>
      </c>
      <c r="G6" s="17">
        <v>260</v>
      </c>
      <c r="H6" s="19">
        <f t="shared" si="2"/>
        <v>577</v>
      </c>
      <c r="I6" s="18">
        <v>20</v>
      </c>
      <c r="J6" s="17">
        <v>16</v>
      </c>
      <c r="K6" s="19">
        <f>IF(SUM(I6,J6)=0,"-",SUM(I6,J6))</f>
        <v>36</v>
      </c>
      <c r="L6" s="26" t="s">
        <v>12</v>
      </c>
      <c r="M6" s="24">
        <f t="shared" si="0"/>
        <v>62.39</v>
      </c>
      <c r="N6" s="7"/>
      <c r="O6" s="7"/>
      <c r="P6" s="8"/>
      <c r="Q6" s="7"/>
      <c r="R6" s="8"/>
      <c r="S6" s="7"/>
      <c r="T6" s="8"/>
      <c r="U6" s="9"/>
      <c r="V6" s="10"/>
    </row>
    <row r="7" spans="1:22" ht="20.25" customHeight="1" x14ac:dyDescent="0.25">
      <c r="A7" s="6">
        <v>527204</v>
      </c>
      <c r="B7" s="28" t="s">
        <v>3</v>
      </c>
      <c r="C7" s="18">
        <v>313</v>
      </c>
      <c r="D7" s="17">
        <v>291</v>
      </c>
      <c r="E7" s="19">
        <f t="shared" si="1"/>
        <v>604</v>
      </c>
      <c r="F7" s="18">
        <v>313</v>
      </c>
      <c r="G7" s="17">
        <v>291</v>
      </c>
      <c r="H7" s="19">
        <f t="shared" si="2"/>
        <v>604</v>
      </c>
      <c r="I7" s="18">
        <v>9</v>
      </c>
      <c r="J7" s="17">
        <v>9</v>
      </c>
      <c r="K7" s="19">
        <f>IF(SUM(I7,J7)=0,"-",SUM(I7,J7))</f>
        <v>18</v>
      </c>
      <c r="L7" s="26" t="s">
        <v>12</v>
      </c>
      <c r="M7" s="24">
        <f t="shared" si="0"/>
        <v>29.8</v>
      </c>
      <c r="N7" s="7"/>
      <c r="O7" s="7"/>
      <c r="P7" s="8"/>
      <c r="Q7" s="7"/>
      <c r="R7" s="8"/>
      <c r="S7" s="7"/>
      <c r="T7" s="8"/>
      <c r="U7" s="9"/>
      <c r="V7" s="10"/>
    </row>
    <row r="8" spans="1:22" ht="20.25" customHeight="1" x14ac:dyDescent="0.25">
      <c r="A8" s="6">
        <v>527205</v>
      </c>
      <c r="B8" s="28" t="s">
        <v>4</v>
      </c>
      <c r="C8" s="18">
        <v>341</v>
      </c>
      <c r="D8" s="17">
        <v>333</v>
      </c>
      <c r="E8" s="19">
        <f t="shared" si="1"/>
        <v>674</v>
      </c>
      <c r="F8" s="18">
        <v>341</v>
      </c>
      <c r="G8" s="17">
        <v>333</v>
      </c>
      <c r="H8" s="19">
        <f t="shared" si="2"/>
        <v>674</v>
      </c>
      <c r="I8" s="18">
        <v>8</v>
      </c>
      <c r="J8" s="17">
        <v>8</v>
      </c>
      <c r="K8" s="19">
        <f>IF(SUM(I8,J8)=0,"-",SUM(I8,J8))</f>
        <v>16</v>
      </c>
      <c r="L8" s="26" t="s">
        <v>12</v>
      </c>
      <c r="M8" s="24">
        <f t="shared" si="0"/>
        <v>23.74</v>
      </c>
      <c r="N8" s="7"/>
      <c r="O8" s="7"/>
      <c r="P8" s="8"/>
      <c r="Q8" s="7"/>
      <c r="R8" s="8"/>
      <c r="S8" s="7"/>
      <c r="T8" s="8"/>
      <c r="U8" s="9"/>
      <c r="V8" s="10"/>
    </row>
    <row r="9" spans="1:22" ht="24.75" customHeight="1" thickBot="1" x14ac:dyDescent="0.3">
      <c r="A9" s="30">
        <v>5272</v>
      </c>
      <c r="B9" s="29" t="s">
        <v>13</v>
      </c>
      <c r="C9" s="16">
        <f>IF(SUM(C4:C8)=0,"-",SUM(C4:C8))</f>
        <v>1490</v>
      </c>
      <c r="D9" s="11">
        <f t="shared" ref="D9:H9" si="3">IF(SUM(D4:D8)=0,"-",SUM(D4:D8))</f>
        <v>1328</v>
      </c>
      <c r="E9" s="20">
        <f t="shared" si="3"/>
        <v>2818</v>
      </c>
      <c r="F9" s="16">
        <f t="shared" si="3"/>
        <v>1490</v>
      </c>
      <c r="G9" s="11">
        <f t="shared" si="3"/>
        <v>1328</v>
      </c>
      <c r="H9" s="20">
        <f t="shared" si="3"/>
        <v>2818</v>
      </c>
      <c r="I9" s="16">
        <f>IF(SUM(I4:I8)=0,"-",SUM(I4:I8))</f>
        <v>57</v>
      </c>
      <c r="J9" s="11">
        <f>IF(SUM(J4:J8)=0,"-",SUM(J4:J8))</f>
        <v>51</v>
      </c>
      <c r="K9" s="20">
        <f>IF(SUM(K4:K8)=0,"-",SUM(K4:K8))</f>
        <v>108</v>
      </c>
      <c r="L9" s="27" t="s">
        <v>12</v>
      </c>
      <c r="M9" s="25">
        <f t="shared" si="0"/>
        <v>38.33</v>
      </c>
      <c r="N9" s="12"/>
      <c r="O9" s="12"/>
      <c r="P9" s="13"/>
      <c r="Q9" s="12"/>
      <c r="R9" s="13"/>
      <c r="S9" s="12"/>
      <c r="T9" s="13"/>
      <c r="U9" s="12"/>
      <c r="V9" s="14"/>
    </row>
    <row r="10" spans="1:22" ht="20.100000000000001" customHeight="1" thickTop="1" x14ac:dyDescent="0.25">
      <c r="A10" s="37">
        <v>5272</v>
      </c>
      <c r="B10" s="38" t="s">
        <v>20</v>
      </c>
      <c r="C10" s="39">
        <v>1604</v>
      </c>
      <c r="D10" s="40">
        <v>1387</v>
      </c>
      <c r="E10" s="41">
        <f t="shared" si="1"/>
        <v>2991</v>
      </c>
      <c r="F10" s="39">
        <v>1604</v>
      </c>
      <c r="G10" s="40">
        <v>1387</v>
      </c>
      <c r="H10" s="41">
        <f t="shared" ref="H10:H14" si="4">IF(SUM(F10:G10)=0,"-",SUM(F10:G10))</f>
        <v>2991</v>
      </c>
      <c r="I10" s="39">
        <v>69</v>
      </c>
      <c r="J10" s="40">
        <v>56</v>
      </c>
      <c r="K10" s="41">
        <f t="shared" ref="K10:K14" si="5">IF(SUM(I10:J10)=0,"-",SUM(I10:J10))</f>
        <v>125</v>
      </c>
      <c r="L10" s="42" t="s">
        <v>12</v>
      </c>
      <c r="M10" s="43">
        <f t="shared" si="0"/>
        <v>41.79</v>
      </c>
      <c r="N10" s="12"/>
      <c r="O10" s="12"/>
      <c r="P10" s="13"/>
      <c r="Q10" s="12"/>
      <c r="R10" s="13"/>
      <c r="S10" s="12"/>
      <c r="T10" s="13"/>
      <c r="U10" s="12"/>
      <c r="V10" s="14"/>
    </row>
    <row r="11" spans="1:22" ht="20.100000000000001" customHeight="1" x14ac:dyDescent="0.25">
      <c r="A11" s="51">
        <v>5272</v>
      </c>
      <c r="B11" s="52" t="s">
        <v>17</v>
      </c>
      <c r="C11" s="53">
        <v>1715</v>
      </c>
      <c r="D11" s="54">
        <v>1657</v>
      </c>
      <c r="E11" s="55">
        <f t="shared" si="1"/>
        <v>3372</v>
      </c>
      <c r="F11" s="53">
        <v>1676</v>
      </c>
      <c r="G11" s="54">
        <v>1599</v>
      </c>
      <c r="H11" s="55">
        <f t="shared" si="4"/>
        <v>3275</v>
      </c>
      <c r="I11" s="53">
        <v>68</v>
      </c>
      <c r="J11" s="54">
        <v>69</v>
      </c>
      <c r="K11" s="55">
        <f t="shared" si="5"/>
        <v>137</v>
      </c>
      <c r="L11" s="56" t="s">
        <v>12</v>
      </c>
      <c r="M11" s="57">
        <f t="shared" si="0"/>
        <v>40.630000000000003</v>
      </c>
      <c r="N11" s="12"/>
      <c r="O11" s="12"/>
      <c r="P11" s="13"/>
      <c r="Q11" s="12"/>
      <c r="R11" s="13"/>
      <c r="S11" s="12"/>
      <c r="T11" s="13"/>
      <c r="U11" s="12"/>
      <c r="V11" s="14"/>
    </row>
    <row r="12" spans="1:22" ht="20.100000000000001" customHeight="1" x14ac:dyDescent="0.25">
      <c r="A12" s="51">
        <v>5272</v>
      </c>
      <c r="B12" s="52" t="s">
        <v>16</v>
      </c>
      <c r="C12" s="53">
        <v>1655</v>
      </c>
      <c r="D12" s="54">
        <v>1599</v>
      </c>
      <c r="E12" s="55">
        <f t="shared" si="1"/>
        <v>3254</v>
      </c>
      <c r="F12" s="53">
        <v>1642</v>
      </c>
      <c r="G12" s="54">
        <v>1596</v>
      </c>
      <c r="H12" s="55">
        <f t="shared" si="4"/>
        <v>3238</v>
      </c>
      <c r="I12" s="53">
        <v>73</v>
      </c>
      <c r="J12" s="54">
        <v>87</v>
      </c>
      <c r="K12" s="55">
        <f t="shared" si="5"/>
        <v>160</v>
      </c>
      <c r="L12" s="56" t="s">
        <v>12</v>
      </c>
      <c r="M12" s="57">
        <f t="shared" ref="M12" si="6">IF(OR(SUM(K12)=0,SUM(E12)=0),0,ROUND(K12/E12*1000,2))</f>
        <v>49.17</v>
      </c>
      <c r="N12" s="12"/>
      <c r="O12" s="12"/>
      <c r="P12" s="13"/>
      <c r="Q12" s="12"/>
      <c r="R12" s="13"/>
      <c r="S12" s="12"/>
      <c r="T12" s="13"/>
      <c r="U12" s="12"/>
      <c r="V12" s="14"/>
    </row>
    <row r="13" spans="1:22" ht="20.100000000000001" customHeight="1" x14ac:dyDescent="0.25">
      <c r="A13" s="51">
        <v>5272</v>
      </c>
      <c r="B13" s="52" t="s">
        <v>15</v>
      </c>
      <c r="C13" s="53">
        <v>1700</v>
      </c>
      <c r="D13" s="54">
        <v>1530</v>
      </c>
      <c r="E13" s="55">
        <f t="shared" si="1"/>
        <v>3230</v>
      </c>
      <c r="F13" s="53">
        <v>1700</v>
      </c>
      <c r="G13" s="54">
        <v>1530</v>
      </c>
      <c r="H13" s="55">
        <f t="shared" si="4"/>
        <v>3230</v>
      </c>
      <c r="I13" s="53">
        <v>85</v>
      </c>
      <c r="J13" s="54">
        <v>72</v>
      </c>
      <c r="K13" s="55">
        <f t="shared" si="5"/>
        <v>157</v>
      </c>
      <c r="L13" s="56" t="s">
        <v>12</v>
      </c>
      <c r="M13" s="57">
        <f t="shared" si="0"/>
        <v>48.61</v>
      </c>
      <c r="N13" s="12"/>
      <c r="O13" s="12"/>
      <c r="P13" s="13"/>
      <c r="Q13" s="12"/>
      <c r="R13" s="13"/>
      <c r="S13" s="12"/>
      <c r="T13" s="13"/>
      <c r="U13" s="12"/>
      <c r="V13" s="14"/>
    </row>
    <row r="14" spans="1:22" ht="20.100000000000001" customHeight="1" thickBot="1" x14ac:dyDescent="0.3">
      <c r="A14" s="44">
        <v>5272</v>
      </c>
      <c r="B14" s="45" t="s">
        <v>14</v>
      </c>
      <c r="C14" s="46">
        <v>1680</v>
      </c>
      <c r="D14" s="47">
        <v>1599</v>
      </c>
      <c r="E14" s="48">
        <f t="shared" si="1"/>
        <v>3279</v>
      </c>
      <c r="F14" s="46">
        <v>1680</v>
      </c>
      <c r="G14" s="47">
        <v>1599</v>
      </c>
      <c r="H14" s="48">
        <f t="shared" si="4"/>
        <v>3279</v>
      </c>
      <c r="I14" s="46">
        <v>76</v>
      </c>
      <c r="J14" s="47">
        <v>85</v>
      </c>
      <c r="K14" s="48">
        <f t="shared" si="5"/>
        <v>161</v>
      </c>
      <c r="L14" s="49" t="s">
        <v>12</v>
      </c>
      <c r="M14" s="50">
        <f t="shared" ref="M14" si="7">IF(OR(SUM(K14)=0,SUM(E14)=0),0,ROUND(K14/E14*1000,2))</f>
        <v>49.1</v>
      </c>
      <c r="N14" s="12"/>
      <c r="O14" s="12"/>
      <c r="P14" s="13"/>
      <c r="Q14" s="12"/>
      <c r="R14" s="13"/>
      <c r="S14" s="12"/>
      <c r="T14" s="13"/>
      <c r="U14" s="12"/>
      <c r="V14" s="14"/>
    </row>
    <row r="15" spans="1:22" ht="13.5" thickTop="1" x14ac:dyDescent="0.25">
      <c r="A15" s="23" t="s">
        <v>19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Bayi BBLR</vt:lpstr>
      <vt:lpstr>'Bayi BBLR'!Print_Area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2025-03-10T02:06:13Z</dcterms:modified>
</cp:coreProperties>
</file>