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FC7B24CD-7D42-4549-BD9E-0AAD0E359D3B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Bayi BBLR" sheetId="87" r:id="rId1"/>
  </sheets>
  <definedNames>
    <definedName name="_xlnm.Print_Area" localSheetId="0">'Bayi BBLR'!$A$1:$M$15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87" l="1"/>
  <c r="D9" i="87"/>
  <c r="K12" i="87"/>
  <c r="M12" i="87" s="1"/>
  <c r="K13" i="87" l="1"/>
  <c r="H13" i="87"/>
  <c r="E13" i="87"/>
  <c r="M13" i="87" l="1"/>
  <c r="K14" i="87"/>
  <c r="H14" i="87"/>
  <c r="E14" i="87"/>
  <c r="M14" i="87" s="1"/>
  <c r="K8" i="87" l="1"/>
  <c r="K7" i="87"/>
  <c r="K6" i="87"/>
  <c r="K5" i="87"/>
  <c r="K4" i="87"/>
  <c r="K9" i="87" l="1"/>
  <c r="J9" i="87"/>
  <c r="I9" i="87"/>
  <c r="G9" i="87"/>
  <c r="F9" i="87" l="1"/>
  <c r="H8" i="87"/>
  <c r="H7" i="87"/>
  <c r="H6" i="87"/>
  <c r="H5" i="87"/>
  <c r="H4" i="87"/>
  <c r="E8" i="87"/>
  <c r="M8" i="87" s="1"/>
  <c r="E7" i="87"/>
  <c r="M7" i="87" s="1"/>
  <c r="E6" i="87"/>
  <c r="M6" i="87" s="1"/>
  <c r="E5" i="87"/>
  <c r="M5" i="87" s="1"/>
  <c r="E4" i="87"/>
  <c r="M4" i="87" s="1"/>
  <c r="H9" i="87" l="1"/>
  <c r="E9" i="87"/>
  <c r="M9" i="87" s="1"/>
</calcChain>
</file>

<file path=xl/sharedStrings.xml><?xml version="1.0" encoding="utf-8"?>
<sst xmlns="http://schemas.openxmlformats.org/spreadsheetml/2006/main" count="43" uniqueCount="28">
  <si>
    <t>RASANAE BARAT</t>
  </si>
  <si>
    <t>RASANAE TIMUR</t>
  </si>
  <si>
    <t>ASAKOTA</t>
  </si>
  <si>
    <t>RABA</t>
  </si>
  <si>
    <t>MPUNDA</t>
  </si>
  <si>
    <t>KODE WILAYAH</t>
  </si>
  <si>
    <t>NAMA WILAYAH</t>
  </si>
  <si>
    <t>BAYI BBLR LAKI-LAKI</t>
  </si>
  <si>
    <t>BAYI BBLR PEREMPUAN</t>
  </si>
  <si>
    <t>TOTAL BAYI BBLR</t>
  </si>
  <si>
    <t>CAKUPAN BAYI BBLR per 1.000 KH</t>
  </si>
  <si>
    <t>SATUAN</t>
  </si>
  <si>
    <t>Bayi</t>
  </si>
  <si>
    <t>KOTA BIMA</t>
  </si>
  <si>
    <t>KOTA BIMA 2019</t>
  </si>
  <si>
    <t>KOTA BIMA 2020</t>
  </si>
  <si>
    <t>KOTA BIMA 2021</t>
  </si>
  <si>
    <t>KOTA BIMA 2022</t>
  </si>
  <si>
    <t>KELAHIRAN HIDUP 
BAYI LAKI-LAKI</t>
  </si>
  <si>
    <t>KELAHIRAN HIDUP 
BAYI PEREMPUAN</t>
  </si>
  <si>
    <t>JUMLAH 
BAYI LAKI-LAKI 
BARU LAHIR DITIMBANG</t>
  </si>
  <si>
    <t>JUMLAH 
BAYI PEREMPUAN BARU LAHIR DITIMBANG</t>
  </si>
  <si>
    <t>TOTAL BAYI 
BARU LAHIR DITIMBANG</t>
  </si>
  <si>
    <t>JUMLAH KELAHIRAN HIDUP</t>
  </si>
  <si>
    <t>Bayi Berat Badan Lahir Rendah (BBLR) menurut Jenis Kelamin di rinci per Kecamatan dan Puskesmas di Kota Bima Tahun 2024</t>
  </si>
  <si>
    <t>Sumber: Bidang Kesehatan Keluarga, Dinas Kesehatan Kota Bima, Tahun 2025</t>
  </si>
  <si>
    <t>-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</si>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</sst>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2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 applyProtection="1">
      <alignment horizontal="center" vertical="center"/>
      <protection hidden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4" fontId="10" fillId="0" borderId="14" xfId="6" applyNumberFormat="1" applyFont="1" applyFill="1" applyBorder="1" applyAlignment="1" applyProtection="1">
      <alignment horizontal="center" vertical="center"/>
      <protection hidden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4" fontId="10" fillId="0" borderId="18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tabSelected="1" view="pageBreakPreview" zoomScaleNormal="100" zoomScaleSheetLayoutView="100" workbookViewId="0">
      <selection activeCell="E7" sqref="E7"/>
    </sheetView>
  </sheetViews>
  <sheetFormatPr defaultRowHeight="12.75" x14ac:dyDescent="0.25"/>
  <cols>
    <col min="1" max="1" width="9.140625" style="1" customWidth="1"/>
    <col min="2" max="2" width="15.42578125" style="1" customWidth="1"/>
    <col min="3" max="4" width="14.5703125" style="1" customWidth="1"/>
    <col min="5" max="5" width="10" style="1" customWidth="1"/>
    <col min="6" max="6" width="13" style="1" customWidth="1"/>
    <col min="7" max="7" width="14.85546875" style="1" customWidth="1"/>
    <col min="8" max="8" width="11.85546875" style="1" customWidth="1"/>
    <col min="9" max="11" width="10.28515625" style="1" customWidth="1"/>
    <col min="12" max="12" width="8.42578125" style="1" customWidth="1"/>
    <col min="13" max="13" width="12.5703125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ht="15" x14ac:dyDescent="0.25">
      <c r="A1" s="23" t="s">
        <v>24</v>
      </c>
    </row>
    <row r="2" spans="1:26" x14ac:dyDescent="0.25">
      <c r="E2" s="2"/>
      <c r="H2" s="2"/>
      <c r="M2" s="22"/>
    </row>
    <row r="3" spans="1:26" ht="48" customHeight="1" thickBot="1" x14ac:dyDescent="0.3">
      <c r="A3" s="32" t="s">
        <v>5</v>
      </c>
      <c r="B3" s="33" t="s">
        <v>6</v>
      </c>
      <c r="C3" s="34" t="s">
        <v>18</v>
      </c>
      <c r="D3" s="35" t="s">
        <v>19</v>
      </c>
      <c r="E3" s="36" t="s">
        <v>23</v>
      </c>
      <c r="F3" s="34" t="s">
        <v>20</v>
      </c>
      <c r="G3" s="35" t="s">
        <v>21</v>
      </c>
      <c r="H3" s="36" t="s">
        <v>22</v>
      </c>
      <c r="I3" s="34" t="s">
        <v>7</v>
      </c>
      <c r="J3" s="35" t="s">
        <v>8</v>
      </c>
      <c r="K3" s="36" t="s">
        <v>9</v>
      </c>
      <c r="L3" s="37" t="s">
        <v>11</v>
      </c>
      <c r="M3" s="35" t="s">
        <v>10</v>
      </c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 thickTop="1" x14ac:dyDescent="0.25">
      <c r="A4" s="5">
        <v>527201</v>
      </c>
      <c r="B4" s="29" t="s">
        <v>0</v>
      </c>
      <c r="C4" s="19">
        <v>266</v>
      </c>
      <c r="D4" s="18">
        <v>271</v>
      </c>
      <c r="E4" s="20">
        <f>IF(SUM(C4:D4)=0,"-",SUM(C4:D4))</f>
        <v>537</v>
      </c>
      <c r="F4" s="19">
        <v>266</v>
      </c>
      <c r="G4" s="18">
        <v>271</v>
      </c>
      <c r="H4" s="20">
        <f>IF(SUM(F4:G4)=0,"-",SUM(F4:G4))</f>
        <v>537</v>
      </c>
      <c r="I4" s="19">
        <v>24</v>
      </c>
      <c r="J4" s="18">
        <v>20</v>
      </c>
      <c r="K4" s="20">
        <f>IF(SUM(I4,J4)=0,"-",SUM(I4,J4))</f>
        <v>44</v>
      </c>
      <c r="L4" s="27" t="s">
        <v>12</v>
      </c>
      <c r="M4" s="25">
        <f t="shared" ref="M4:M14" si="0">IF(OR(SUM(K4)=0,SUM(E4)=0),0,ROUND(K4/E4*1000,2))</f>
        <v>81.94</v>
      </c>
      <c r="N4" s="6"/>
      <c r="O4" s="6"/>
      <c r="P4" s="7"/>
      <c r="Q4" s="6"/>
      <c r="R4" s="7"/>
      <c r="S4" s="6"/>
      <c r="T4" s="8"/>
      <c r="U4" s="6"/>
      <c r="V4" s="8"/>
      <c r="W4" s="6"/>
      <c r="X4" s="8"/>
      <c r="Y4" s="9"/>
      <c r="Z4" s="10"/>
    </row>
    <row r="5" spans="1:26" ht="20.25" customHeight="1" x14ac:dyDescent="0.25">
      <c r="A5" s="5">
        <v>527202</v>
      </c>
      <c r="B5" s="29" t="s">
        <v>1</v>
      </c>
      <c r="C5" s="19">
        <v>160</v>
      </c>
      <c r="D5" s="18">
        <v>130</v>
      </c>
      <c r="E5" s="20">
        <f t="shared" ref="E5:E14" si="1">IF(SUM(C5:D5)=0,"-",SUM(C5:D5))</f>
        <v>290</v>
      </c>
      <c r="F5" s="19">
        <v>160</v>
      </c>
      <c r="G5" s="18">
        <v>130</v>
      </c>
      <c r="H5" s="20">
        <f t="shared" ref="H5:H8" si="2">IF(SUM(F5:G5)=0,"-",SUM(F5:G5))</f>
        <v>290</v>
      </c>
      <c r="I5" s="19">
        <v>2</v>
      </c>
      <c r="J5" s="18">
        <v>7</v>
      </c>
      <c r="K5" s="20">
        <f>IF(SUM(I5,J5)=0,"-",SUM(I5,J5))</f>
        <v>9</v>
      </c>
      <c r="L5" s="27" t="s">
        <v>12</v>
      </c>
      <c r="M5" s="25">
        <f t="shared" si="0"/>
        <v>31.03</v>
      </c>
      <c r="N5" s="6"/>
      <c r="O5" s="6"/>
      <c r="P5" s="7"/>
      <c r="Q5" s="6"/>
      <c r="R5" s="7"/>
      <c r="S5" s="6"/>
      <c r="T5" s="8"/>
      <c r="U5" s="6"/>
      <c r="V5" s="8"/>
      <c r="W5" s="6"/>
      <c r="X5" s="8"/>
      <c r="Y5" s="9"/>
      <c r="Z5" s="10"/>
    </row>
    <row r="6" spans="1:26" ht="20.25" customHeight="1" x14ac:dyDescent="0.25">
      <c r="A6" s="5">
        <v>527203</v>
      </c>
      <c r="B6" s="29" t="s">
        <v>2</v>
      </c>
      <c r="C6" s="19">
        <v>252</v>
      </c>
      <c r="D6" s="18">
        <v>242</v>
      </c>
      <c r="E6" s="20">
        <f t="shared" si="1"/>
        <v>494</v>
      </c>
      <c r="F6" s="19">
        <v>252</v>
      </c>
      <c r="G6" s="18">
        <v>242</v>
      </c>
      <c r="H6" s="20">
        <f t="shared" si="2"/>
        <v>494</v>
      </c>
      <c r="I6" s="19">
        <v>19</v>
      </c>
      <c r="J6" s="18">
        <v>11</v>
      </c>
      <c r="K6" s="20">
        <f>IF(SUM(I6,J6)=0,"-",SUM(I6,J6))</f>
        <v>30</v>
      </c>
      <c r="L6" s="27" t="s">
        <v>12</v>
      </c>
      <c r="M6" s="25">
        <f t="shared" si="0"/>
        <v>60.73</v>
      </c>
      <c r="N6" s="6"/>
      <c r="O6" s="6"/>
      <c r="P6" s="7"/>
      <c r="Q6" s="6"/>
      <c r="R6" s="7"/>
      <c r="S6" s="6"/>
      <c r="T6" s="8"/>
      <c r="U6" s="6"/>
      <c r="V6" s="8"/>
      <c r="W6" s="6"/>
      <c r="X6" s="8"/>
      <c r="Y6" s="9"/>
      <c r="Z6" s="10"/>
    </row>
    <row r="7" spans="1:26" ht="20.25" customHeight="1" x14ac:dyDescent="0.25">
      <c r="A7" s="5">
        <v>527204</v>
      </c>
      <c r="B7" s="29" t="s">
        <v>3</v>
      </c>
      <c r="C7" s="19">
        <v>252</v>
      </c>
      <c r="D7" s="18">
        <v>228</v>
      </c>
      <c r="E7" s="20">
        <f t="shared" si="1"/>
        <v>480</v>
      </c>
      <c r="F7" s="19">
        <v>252</v>
      </c>
      <c r="G7" s="18">
        <v>228</v>
      </c>
      <c r="H7" s="20">
        <f t="shared" si="2"/>
        <v>480</v>
      </c>
      <c r="I7" s="19">
        <v>14</v>
      </c>
      <c r="J7" s="18">
        <v>14</v>
      </c>
      <c r="K7" s="20">
        <f>IF(SUM(I7,J7)=0,"-",SUM(I7,J7))</f>
        <v>28</v>
      </c>
      <c r="L7" s="27" t="s">
        <v>12</v>
      </c>
      <c r="M7" s="25">
        <f t="shared" si="0"/>
        <v>58.33</v>
      </c>
      <c r="N7" s="6"/>
      <c r="O7" s="6"/>
      <c r="P7" s="7"/>
      <c r="Q7" s="6"/>
      <c r="R7" s="7"/>
      <c r="S7" s="6"/>
      <c r="T7" s="8"/>
      <c r="U7" s="6"/>
      <c r="V7" s="8"/>
      <c r="W7" s="6"/>
      <c r="X7" s="8"/>
      <c r="Y7" s="9"/>
      <c r="Z7" s="10"/>
    </row>
    <row r="8" spans="1:26" ht="20.25" customHeight="1" x14ac:dyDescent="0.25">
      <c r="A8" s="5">
        <v>527205</v>
      </c>
      <c r="B8" s="29" t="s">
        <v>4</v>
      </c>
      <c r="C8" s="19">
        <v>273</v>
      </c>
      <c r="D8" s="18">
        <v>241</v>
      </c>
      <c r="E8" s="20">
        <f t="shared" si="1"/>
        <v>514</v>
      </c>
      <c r="F8" s="19">
        <v>273</v>
      </c>
      <c r="G8" s="18">
        <v>241</v>
      </c>
      <c r="H8" s="20">
        <f t="shared" si="2"/>
        <v>514</v>
      </c>
      <c r="I8" s="19">
        <v>17</v>
      </c>
      <c r="J8" s="18">
        <v>14</v>
      </c>
      <c r="K8" s="20">
        <f>IF(SUM(I8,J8)=0,"-",SUM(I8,J8))</f>
        <v>31</v>
      </c>
      <c r="L8" s="27" t="s">
        <v>12</v>
      </c>
      <c r="M8" s="25">
        <f t="shared" si="0"/>
        <v>60.31</v>
      </c>
      <c r="N8" s="6"/>
      <c r="O8" s="6"/>
      <c r="P8" s="7"/>
      <c r="Q8" s="6"/>
      <c r="R8" s="7"/>
      <c r="S8" s="6"/>
      <c r="T8" s="8"/>
      <c r="U8" s="6"/>
      <c r="V8" s="8"/>
      <c r="W8" s="6"/>
      <c r="X8" s="8"/>
      <c r="Y8" s="9"/>
      <c r="Z8" s="10"/>
    </row>
    <row r="9" spans="1:26" ht="24.75" customHeight="1" thickBot="1" x14ac:dyDescent="0.3">
      <c r="A9" s="31">
        <v>5272</v>
      </c>
      <c r="B9" s="30" t="s">
        <v>13</v>
      </c>
      <c r="C9" s="17">
        <f>IF(SUM(C4:C8)=0,"-",SUM(C4:C8))</f>
        <v>1203</v>
      </c>
      <c r="D9" s="11">
        <f t="shared" ref="D9:H9" si="3">IF(SUM(D4:D8)=0,"-",SUM(D4:D8))</f>
        <v>1112</v>
      </c>
      <c r="E9" s="21">
        <f t="shared" si="3"/>
        <v>2315</v>
      </c>
      <c r="F9" s="17">
        <f t="shared" si="3"/>
        <v>1203</v>
      </c>
      <c r="G9" s="11">
        <f t="shared" si="3"/>
        <v>1112</v>
      </c>
      <c r="H9" s="21">
        <f t="shared" si="3"/>
        <v>2315</v>
      </c>
      <c r="I9" s="17">
        <f>IF(SUM(I4:I8)=0,"-",SUM(I4:I8))</f>
        <v>76</v>
      </c>
      <c r="J9" s="11">
        <f>IF(SUM(J4:J8)=0,"-",SUM(J4:J8))</f>
        <v>66</v>
      </c>
      <c r="K9" s="21">
        <f>IF(SUM(K4:K8)=0,"-",SUM(K4:K8))</f>
        <v>142</v>
      </c>
      <c r="L9" s="28" t="s">
        <v>12</v>
      </c>
      <c r="M9" s="26">
        <f t="shared" si="0"/>
        <v>61.34</v>
      </c>
      <c r="N9" s="12"/>
      <c r="O9" s="12"/>
      <c r="P9" s="13"/>
      <c r="Q9" s="12"/>
      <c r="R9" s="13"/>
      <c r="S9" s="12"/>
      <c r="T9" s="14"/>
      <c r="U9" s="12"/>
      <c r="V9" s="14"/>
      <c r="W9" s="12"/>
      <c r="X9" s="14"/>
      <c r="Y9" s="12"/>
      <c r="Z9" s="15"/>
    </row>
    <row r="10" spans="1:26" ht="21.95" customHeight="1" thickTop="1" x14ac:dyDescent="0.25">
      <c r="A10" s="38">
        <v>5272</v>
      </c>
      <c r="B10" s="39" t="s">
        <v>27</v>
      </c>
      <c r="C10" s="40">
        <v>1490</v>
      </c>
      <c r="D10" s="41">
        <v>1328</v>
      </c>
      <c r="E10" s="42">
        <v>2818</v>
      </c>
      <c r="F10" s="40" t="s">
        <v>26</v>
      </c>
      <c r="G10" s="41" t="s">
        <v>26</v>
      </c>
      <c r="H10" s="42" t="s">
        <v>26</v>
      </c>
      <c r="I10" s="40" t="s">
        <v>26</v>
      </c>
      <c r="J10" s="41" t="s">
        <v>26</v>
      </c>
      <c r="K10" s="42" t="s">
        <v>26</v>
      </c>
      <c r="L10" s="43" t="s">
        <v>12</v>
      </c>
      <c r="M10" s="44">
        <v>0</v>
      </c>
      <c r="N10" s="12"/>
      <c r="O10" s="12"/>
      <c r="P10" s="13"/>
      <c r="Q10" s="12"/>
      <c r="R10" s="13"/>
      <c r="S10" s="12"/>
      <c r="T10" s="14"/>
      <c r="U10" s="12"/>
      <c r="V10" s="14"/>
      <c r="W10" s="12"/>
      <c r="X10" s="14"/>
      <c r="Y10" s="12"/>
      <c r="Z10" s="15"/>
    </row>
    <row r="11" spans="1:26" ht="21.95" customHeight="1" x14ac:dyDescent="0.25">
      <c r="A11" s="52">
        <v>5272</v>
      </c>
      <c r="B11" s="53" t="s">
        <v>17</v>
      </c>
      <c r="C11" s="54">
        <v>1632</v>
      </c>
      <c r="D11" s="55">
        <v>1430</v>
      </c>
      <c r="E11" s="56">
        <v>3062</v>
      </c>
      <c r="F11" s="54">
        <v>1632</v>
      </c>
      <c r="G11" s="55">
        <v>1430</v>
      </c>
      <c r="H11" s="56">
        <v>3062</v>
      </c>
      <c r="I11" s="54">
        <v>69</v>
      </c>
      <c r="J11" s="55">
        <v>56</v>
      </c>
      <c r="K11" s="56">
        <v>125</v>
      </c>
      <c r="L11" s="57" t="s">
        <v>12</v>
      </c>
      <c r="M11" s="58">
        <v>40.82</v>
      </c>
      <c r="N11" s="12"/>
      <c r="O11" s="12"/>
      <c r="P11" s="13"/>
      <c r="Q11" s="12"/>
      <c r="R11" s="13"/>
      <c r="S11" s="12"/>
      <c r="T11" s="14"/>
      <c r="U11" s="12"/>
      <c r="V11" s="14"/>
      <c r="W11" s="12"/>
      <c r="X11" s="14"/>
      <c r="Y11" s="12"/>
      <c r="Z11" s="15"/>
    </row>
    <row r="12" spans="1:26" ht="21.95" customHeight="1" x14ac:dyDescent="0.25">
      <c r="A12" s="45">
        <v>5272</v>
      </c>
      <c r="B12" s="46" t="s">
        <v>16</v>
      </c>
      <c r="C12" s="47">
        <v>1717</v>
      </c>
      <c r="D12" s="48">
        <v>1609</v>
      </c>
      <c r="E12" s="49">
        <v>3326</v>
      </c>
      <c r="F12" s="47">
        <v>1717</v>
      </c>
      <c r="G12" s="48">
        <v>1609</v>
      </c>
      <c r="H12" s="49">
        <v>3326</v>
      </c>
      <c r="I12" s="47">
        <v>68</v>
      </c>
      <c r="J12" s="48">
        <v>69</v>
      </c>
      <c r="K12" s="49">
        <f t="shared" ref="K12:K14" si="4">IF(SUM(I12,J12)=0,"-",SUM(I12,J12))</f>
        <v>137</v>
      </c>
      <c r="L12" s="50" t="s">
        <v>12</v>
      </c>
      <c r="M12" s="51">
        <f t="shared" si="0"/>
        <v>41.19</v>
      </c>
      <c r="N12" s="12"/>
      <c r="O12" s="12"/>
      <c r="P12" s="13"/>
      <c r="Q12" s="12"/>
      <c r="R12" s="13"/>
      <c r="S12" s="12"/>
      <c r="T12" s="14"/>
      <c r="U12" s="12"/>
      <c r="V12" s="14"/>
      <c r="W12" s="12"/>
      <c r="X12" s="14"/>
      <c r="Y12" s="12"/>
      <c r="Z12" s="15"/>
    </row>
    <row r="13" spans="1:26" ht="21.95" customHeight="1" x14ac:dyDescent="0.25">
      <c r="A13" s="45">
        <v>5272</v>
      </c>
      <c r="B13" s="46" t="s">
        <v>15</v>
      </c>
      <c r="C13" s="47">
        <v>1598</v>
      </c>
      <c r="D13" s="48">
        <v>1636</v>
      </c>
      <c r="E13" s="49">
        <f t="shared" ref="E13" si="5">IF(SUM(C13:D13)=0,"-",SUM(C13:D13))</f>
        <v>3234</v>
      </c>
      <c r="F13" s="47">
        <v>1590</v>
      </c>
      <c r="G13" s="48">
        <v>1636</v>
      </c>
      <c r="H13" s="49">
        <f t="shared" ref="H13" si="6">IF(SUM(F13:G13)=0,"-",SUM(F13:G13))</f>
        <v>3226</v>
      </c>
      <c r="I13" s="47">
        <v>73</v>
      </c>
      <c r="J13" s="48">
        <v>87</v>
      </c>
      <c r="K13" s="49">
        <f t="shared" ref="K13" si="7">IF(SUM(I13,J13)=0,"-",SUM(I13,J13))</f>
        <v>160</v>
      </c>
      <c r="L13" s="50" t="s">
        <v>12</v>
      </c>
      <c r="M13" s="51">
        <f t="shared" ref="M13" si="8">IF(OR(SUM(K13)=0,SUM(E13)=0),0,ROUND(K13/E13*1000,2))</f>
        <v>49.47</v>
      </c>
      <c r="N13" s="12"/>
      <c r="O13" s="12"/>
      <c r="P13" s="13"/>
      <c r="Q13" s="12"/>
      <c r="R13" s="13"/>
      <c r="S13" s="12"/>
      <c r="T13" s="14"/>
      <c r="U13" s="12"/>
      <c r="V13" s="14"/>
      <c r="W13" s="12"/>
      <c r="X13" s="14"/>
      <c r="Y13" s="12"/>
      <c r="Z13" s="15"/>
    </row>
    <row r="14" spans="1:26" ht="21.95" customHeight="1" thickBot="1" x14ac:dyDescent="0.3">
      <c r="A14" s="45">
        <v>5272</v>
      </c>
      <c r="B14" s="46" t="s">
        <v>14</v>
      </c>
      <c r="C14" s="47">
        <v>1721</v>
      </c>
      <c r="D14" s="48">
        <v>1549</v>
      </c>
      <c r="E14" s="49">
        <f t="shared" si="1"/>
        <v>3270</v>
      </c>
      <c r="F14" s="47">
        <v>1700</v>
      </c>
      <c r="G14" s="48">
        <v>1530</v>
      </c>
      <c r="H14" s="49">
        <f t="shared" ref="H14" si="9">IF(SUM(F14:G14)=0,"-",SUM(F14:G14))</f>
        <v>3230</v>
      </c>
      <c r="I14" s="47">
        <v>85</v>
      </c>
      <c r="J14" s="48">
        <v>72</v>
      </c>
      <c r="K14" s="49">
        <f t="shared" si="4"/>
        <v>157</v>
      </c>
      <c r="L14" s="50" t="s">
        <v>12</v>
      </c>
      <c r="M14" s="51">
        <f t="shared" si="0"/>
        <v>48.01</v>
      </c>
      <c r="N14" s="12"/>
      <c r="O14" s="12"/>
      <c r="P14" s="13"/>
      <c r="Q14" s="12"/>
      <c r="R14" s="13"/>
      <c r="S14" s="12"/>
      <c r="T14" s="14"/>
      <c r="U14" s="12"/>
      <c r="V14" s="14"/>
      <c r="W14" s="12"/>
      <c r="X14" s="14"/>
      <c r="Y14" s="12"/>
      <c r="Z14" s="15"/>
    </row>
    <row r="15" spans="1:26" ht="13.5" thickTop="1" x14ac:dyDescent="0.25">
      <c r="A15" s="24" t="s">
        <v>25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BBLR</vt:lpstr>
      <vt:lpstr>'Bayi BBLR'!Print_Area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2025-06-28T23:12:14Z</dcterms:modified>
</cp:coreProperties>
</file>