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Sheet1!$A$1:$H$18</definedName>
  </definedNames>
  <calcPr calcId="162913"/>
</workbook>
</file>

<file path=xl/calcChain.xml><?xml version="1.0" encoding="utf-8"?>
<calcChain xmlns="http://schemas.openxmlformats.org/spreadsheetml/2006/main">
  <c r="E14" i="1" l="1"/>
  <c r="E13" i="1"/>
  <c r="E12" i="1"/>
  <c r="G12" i="1"/>
  <c r="G13" i="1" l="1"/>
  <c r="F9" i="1" l="1"/>
  <c r="G14" i="1" l="1"/>
  <c r="E8" i="1"/>
  <c r="E7" i="1"/>
  <c r="E6" i="1"/>
  <c r="E5" i="1"/>
  <c r="G8" i="1"/>
  <c r="G7" i="1"/>
  <c r="G6" i="1"/>
  <c r="G5" i="1"/>
  <c r="G4" i="1"/>
  <c r="E4" i="1"/>
  <c r="D9" i="1" l="1"/>
  <c r="C9" i="1"/>
  <c r="E9" i="1" l="1"/>
  <c r="G9" i="1"/>
</calcChain>
</file>

<file path=xl/sharedStrings.xml><?xml version="1.0" encoding="utf-8"?>
<sst xmlns="http://schemas.openxmlformats.org/spreadsheetml/2006/main" count="41" uniqueCount="26">
  <si>
    <t xml:space="preserve"> </t>
  </si>
  <si>
    <t>KODE WILAYAH</t>
  </si>
  <si>
    <t>KEC. RASANAE BARAT</t>
  </si>
  <si>
    <t>KEC. RASANAE TIMUR</t>
  </si>
  <si>
    <t>KEC. ASAKOTA</t>
  </si>
  <si>
    <t>KEC. RABA</t>
  </si>
  <si>
    <t>KEC. MPUNDA</t>
  </si>
  <si>
    <t>JUMLAH
KEPALA KELUARGA</t>
  </si>
  <si>
    <t>SATUAN</t>
  </si>
  <si>
    <t>Kepala Keluarga</t>
  </si>
  <si>
    <t>NAMA WILAYAH</t>
  </si>
  <si>
    <t>PORSENTASE MEMILIKI KK (%)</t>
  </si>
  <si>
    <t>PORSENTASE BELUM MEMILIKI (%)</t>
  </si>
  <si>
    <t>MEMILIKI KK</t>
  </si>
  <si>
    <t>BELUM MEMILIKI KK</t>
  </si>
  <si>
    <t>KOTA BIMA</t>
  </si>
  <si>
    <t>KOTA BIMA 2019</t>
  </si>
  <si>
    <t>KOTA BIMA 2020</t>
  </si>
  <si>
    <t>Tingginya angka Kepala Keluarga yang belum memiliki Kartu Keluarga disebabkan karena Kepala Keluarga belum</t>
  </si>
  <si>
    <t>memperbaharui Kartu Keluarganya dengan Kartu Keluarga yang bertandatangan elektronik (TTE)</t>
  </si>
  <si>
    <t>Catatan :</t>
  </si>
  <si>
    <t>KOTA BIMA 2021</t>
  </si>
  <si>
    <t>KOTA BIMA 2022</t>
  </si>
  <si>
    <t xml:space="preserve">Cakupan Kepemilikan Kartu Keluarga (KK) Penduduk Kota Bima Tahun 2024 di rinci per Kecamatan 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</si>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</sst>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  <xf numFmtId="4" fontId="6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F4" sqref="F4:F8"/>
    </sheetView>
  </sheetViews>
  <sheetFormatPr defaultColWidth="9.1796875" defaultRowHeight="13" x14ac:dyDescent="0.35"/>
  <cols>
    <col min="1" max="1" width="9.7265625" style="10" customWidth="1"/>
    <col min="2" max="2" width="18.453125" style="10" customWidth="1"/>
    <col min="3" max="3" width="11" style="10" customWidth="1"/>
    <col min="4" max="4" width="11.81640625" style="10" customWidth="1"/>
    <col min="5" max="5" width="10.7265625" style="10" customWidth="1"/>
    <col min="6" max="6" width="11.1796875" style="10" customWidth="1"/>
    <col min="7" max="8" width="14.26953125" style="10" customWidth="1"/>
    <col min="9" max="16384" width="9.1796875" style="10"/>
  </cols>
  <sheetData>
    <row r="1" spans="1:8" ht="14.5" x14ac:dyDescent="0.35">
      <c r="A1" s="4" t="s">
        <v>23</v>
      </c>
      <c r="B1" s="9"/>
      <c r="C1" s="9"/>
      <c r="D1" s="9"/>
      <c r="E1" s="9"/>
      <c r="F1" s="9"/>
      <c r="G1" s="9"/>
    </row>
    <row r="2" spans="1:8" x14ac:dyDescent="0.3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1"/>
    </row>
    <row r="3" spans="1:8" ht="51.75" customHeight="1" thickBot="1" x14ac:dyDescent="0.4">
      <c r="A3" s="5" t="s">
        <v>1</v>
      </c>
      <c r="B3" s="5" t="s">
        <v>10</v>
      </c>
      <c r="C3" s="5" t="s">
        <v>7</v>
      </c>
      <c r="D3" s="5" t="s">
        <v>13</v>
      </c>
      <c r="E3" s="5" t="s">
        <v>11</v>
      </c>
      <c r="F3" s="5" t="s">
        <v>14</v>
      </c>
      <c r="G3" s="5" t="s">
        <v>12</v>
      </c>
      <c r="H3" s="5" t="s">
        <v>8</v>
      </c>
    </row>
    <row r="4" spans="1:8" ht="21" customHeight="1" thickTop="1" x14ac:dyDescent="0.35">
      <c r="A4" s="14">
        <v>527201</v>
      </c>
      <c r="B4" s="12" t="s">
        <v>2</v>
      </c>
      <c r="C4" s="6">
        <v>10067</v>
      </c>
      <c r="D4" s="6">
        <v>10027</v>
      </c>
      <c r="E4" s="2">
        <f>IF(OR(SUM(C4)=0,SUM(D4)=0),"-",ROUND(D4/C4*100,2))</f>
        <v>99.6</v>
      </c>
      <c r="F4" s="6">
        <v>40</v>
      </c>
      <c r="G4" s="2">
        <f>IF(OR(SUM(C4)=0,SUM(F4)=0),0,ROUND(F4/C4*100,2))</f>
        <v>0.4</v>
      </c>
      <c r="H4" s="16" t="s">
        <v>9</v>
      </c>
    </row>
    <row r="5" spans="1:8" ht="21" customHeight="1" x14ac:dyDescent="0.35">
      <c r="A5" s="14">
        <v>527202</v>
      </c>
      <c r="B5" s="12" t="s">
        <v>3</v>
      </c>
      <c r="C5" s="6">
        <v>6737</v>
      </c>
      <c r="D5" s="6">
        <v>6710</v>
      </c>
      <c r="E5" s="2">
        <f t="shared" ref="E5:E14" si="0">IF(OR(SUM(C5)=0,SUM(D5)=0),"-",ROUND(D5/C5*100,2))</f>
        <v>99.6</v>
      </c>
      <c r="F5" s="6">
        <v>27</v>
      </c>
      <c r="G5" s="2">
        <f t="shared" ref="G5:G8" si="1">IF(OR(SUM(C5)=0,SUM(F5)=0),0,ROUND(F5/C5*100,2))</f>
        <v>0.4</v>
      </c>
      <c r="H5" s="16" t="s">
        <v>9</v>
      </c>
    </row>
    <row r="6" spans="1:8" ht="21" customHeight="1" x14ac:dyDescent="0.35">
      <c r="A6" s="14">
        <v>527203</v>
      </c>
      <c r="B6" s="12" t="s">
        <v>4</v>
      </c>
      <c r="C6" s="6">
        <v>11523</v>
      </c>
      <c r="D6" s="6">
        <v>11477</v>
      </c>
      <c r="E6" s="2">
        <f t="shared" si="0"/>
        <v>99.6</v>
      </c>
      <c r="F6" s="6">
        <v>46</v>
      </c>
      <c r="G6" s="2">
        <f t="shared" si="1"/>
        <v>0.4</v>
      </c>
      <c r="H6" s="16" t="s">
        <v>9</v>
      </c>
    </row>
    <row r="7" spans="1:8" ht="21" customHeight="1" x14ac:dyDescent="0.35">
      <c r="A7" s="14">
        <v>527204</v>
      </c>
      <c r="B7" s="12" t="s">
        <v>5</v>
      </c>
      <c r="C7" s="6">
        <v>13472</v>
      </c>
      <c r="D7" s="6">
        <v>13443</v>
      </c>
      <c r="E7" s="2">
        <f t="shared" si="0"/>
        <v>99.78</v>
      </c>
      <c r="F7" s="6">
        <v>29</v>
      </c>
      <c r="G7" s="2">
        <f t="shared" si="1"/>
        <v>0.22</v>
      </c>
      <c r="H7" s="16" t="s">
        <v>9</v>
      </c>
    </row>
    <row r="8" spans="1:8" ht="21" customHeight="1" x14ac:dyDescent="0.35">
      <c r="A8" s="14">
        <v>527205</v>
      </c>
      <c r="B8" s="12" t="s">
        <v>6</v>
      </c>
      <c r="C8" s="6">
        <v>10767</v>
      </c>
      <c r="D8" s="6">
        <v>10735</v>
      </c>
      <c r="E8" s="2">
        <f t="shared" si="0"/>
        <v>99.7</v>
      </c>
      <c r="F8" s="6">
        <v>32</v>
      </c>
      <c r="G8" s="2">
        <f t="shared" si="1"/>
        <v>0.3</v>
      </c>
      <c r="H8" s="16" t="s">
        <v>9</v>
      </c>
    </row>
    <row r="9" spans="1:8" ht="22.5" customHeight="1" thickBot="1" x14ac:dyDescent="0.4">
      <c r="A9" s="15">
        <v>5272</v>
      </c>
      <c r="B9" s="13" t="s">
        <v>15</v>
      </c>
      <c r="C9" s="7">
        <f>IF(SUM(C4:C8)=0,"-",SUM(C4:C8))</f>
        <v>52566</v>
      </c>
      <c r="D9" s="7">
        <f t="shared" ref="D9" si="2">IF(SUM(D4:D8)=0,"-",SUM(D4:D8))</f>
        <v>52392</v>
      </c>
      <c r="E9" s="1">
        <f t="shared" si="0"/>
        <v>99.67</v>
      </c>
      <c r="F9" s="7">
        <f>IF(SUM(F4:F8)=0,0,SUM(F4:F8))</f>
        <v>174</v>
      </c>
      <c r="G9" s="1">
        <f>IF(OR(SUM(C9)=0,SUM(F9)=0),0,ROUND(F9/C9*100,2))</f>
        <v>0.33</v>
      </c>
      <c r="H9" s="8" t="s">
        <v>9</v>
      </c>
    </row>
    <row r="10" spans="1:8" ht="22.5" customHeight="1" thickTop="1" x14ac:dyDescent="0.35">
      <c r="A10" s="17">
        <v>5272</v>
      </c>
      <c r="B10" s="18" t="s">
        <v>25</v>
      </c>
      <c r="C10" s="19">
        <v>51598</v>
      </c>
      <c r="D10" s="19">
        <v>51536</v>
      </c>
      <c r="E10" s="20">
        <v>99.88</v>
      </c>
      <c r="F10" s="19">
        <v>62</v>
      </c>
      <c r="G10" s="20">
        <v>0.12</v>
      </c>
      <c r="H10" s="21" t="s">
        <v>9</v>
      </c>
    </row>
    <row r="11" spans="1:8" ht="22.5" customHeight="1" x14ac:dyDescent="0.35">
      <c r="A11" s="32">
        <v>5272</v>
      </c>
      <c r="B11" s="33" t="s">
        <v>22</v>
      </c>
      <c r="C11" s="34">
        <v>50485</v>
      </c>
      <c r="D11" s="34">
        <v>15641</v>
      </c>
      <c r="E11" s="35">
        <v>30.98</v>
      </c>
      <c r="F11" s="34">
        <v>34844</v>
      </c>
      <c r="G11" s="35">
        <v>69.02</v>
      </c>
      <c r="H11" s="36" t="s">
        <v>9</v>
      </c>
    </row>
    <row r="12" spans="1:8" ht="22.5" customHeight="1" x14ac:dyDescent="0.35">
      <c r="A12" s="27">
        <v>5272</v>
      </c>
      <c r="B12" s="28" t="s">
        <v>21</v>
      </c>
      <c r="C12" s="29">
        <v>49355</v>
      </c>
      <c r="D12" s="29">
        <v>49355</v>
      </c>
      <c r="E12" s="30">
        <f t="shared" si="0"/>
        <v>100</v>
      </c>
      <c r="F12" s="29">
        <v>0</v>
      </c>
      <c r="G12" s="30">
        <f>IF(OR(SUM(C12)=0,SUM(F12)=0),0,ROUND(F12/C12*100,2))</f>
        <v>0</v>
      </c>
      <c r="H12" s="31" t="s">
        <v>9</v>
      </c>
    </row>
    <row r="13" spans="1:8" ht="22.5" customHeight="1" x14ac:dyDescent="0.35">
      <c r="A13" s="27">
        <v>5272</v>
      </c>
      <c r="B13" s="28" t="s">
        <v>17</v>
      </c>
      <c r="C13" s="29">
        <v>48048</v>
      </c>
      <c r="D13" s="29">
        <v>48048</v>
      </c>
      <c r="E13" s="30">
        <f t="shared" si="0"/>
        <v>100</v>
      </c>
      <c r="F13" s="29">
        <v>0</v>
      </c>
      <c r="G13" s="30">
        <f>IF(OR(SUM(C13)=0,SUM(F13)=0),0,ROUND(F13/C13*100,2))</f>
        <v>0</v>
      </c>
      <c r="H13" s="31" t="s">
        <v>9</v>
      </c>
    </row>
    <row r="14" spans="1:8" ht="22.5" customHeight="1" thickBot="1" x14ac:dyDescent="0.4">
      <c r="A14" s="22">
        <v>5272</v>
      </c>
      <c r="B14" s="23" t="s">
        <v>16</v>
      </c>
      <c r="C14" s="24">
        <v>45253</v>
      </c>
      <c r="D14" s="24">
        <v>45223</v>
      </c>
      <c r="E14" s="25">
        <f t="shared" si="0"/>
        <v>99.93</v>
      </c>
      <c r="F14" s="24">
        <v>30</v>
      </c>
      <c r="G14" s="25">
        <f>IF(OR(SUM(C14)=0,SUM(F14)=0),0,ROUND(F14/C14*100,2))</f>
        <v>7.0000000000000007E-2</v>
      </c>
      <c r="H14" s="26" t="s">
        <v>9</v>
      </c>
    </row>
    <row r="15" spans="1:8" ht="13.5" thickTop="1" x14ac:dyDescent="0.35">
      <c r="A15" s="3" t="s">
        <v>24</v>
      </c>
    </row>
    <row r="17" spans="1:2" x14ac:dyDescent="0.35">
      <c r="A17" s="10" t="s">
        <v>20</v>
      </c>
      <c r="B17" s="3" t="s">
        <v>18</v>
      </c>
    </row>
    <row r="18" spans="1:2" x14ac:dyDescent="0.35">
      <c r="B18" s="3" t="s">
        <v>19</v>
      </c>
    </row>
  </sheetData>
  <pageMargins left="0.39370078740157483" right="0.39370078740157483" top="0.39370078740157483" bottom="0.39370078740157483" header="0.31496062992125984" footer="0.31496062992125984"/>
  <pageSetup paperSize="256" scale="9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2025-06-24T03:49:42Z</dcterms:modified>
</cp:coreProperties>
</file>