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29162248-9241-4494-99F5-498FDC6ED777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Pemberian Vit. A" sheetId="8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87" l="1"/>
  <c r="G14" i="87"/>
  <c r="H13" i="87"/>
  <c r="G13" i="87"/>
  <c r="H12" i="87"/>
  <c r="G12" i="87"/>
  <c r="L12" i="87" s="1"/>
  <c r="K12" i="87"/>
  <c r="J12" i="87"/>
  <c r="L13" i="87" l="1"/>
  <c r="K13" i="87"/>
  <c r="J13" i="87"/>
  <c r="H8" i="87" l="1"/>
  <c r="G8" i="87"/>
  <c r="H7" i="87"/>
  <c r="G7" i="87"/>
  <c r="H6" i="87"/>
  <c r="G6" i="87"/>
  <c r="H5" i="87"/>
  <c r="G5" i="87"/>
  <c r="H4" i="87"/>
  <c r="G4" i="87"/>
  <c r="L14" i="87"/>
  <c r="K14" i="87"/>
  <c r="J14" i="87"/>
  <c r="K8" i="87"/>
  <c r="J8" i="87"/>
  <c r="K7" i="87"/>
  <c r="J7" i="87"/>
  <c r="K6" i="87"/>
  <c r="J6" i="87"/>
  <c r="K5" i="87"/>
  <c r="J5" i="87"/>
  <c r="K4" i="87"/>
  <c r="J4" i="87"/>
  <c r="F9" i="87"/>
  <c r="E9" i="87"/>
  <c r="D9" i="87"/>
  <c r="C9" i="87"/>
  <c r="J9" i="87" l="1"/>
  <c r="K9" i="87"/>
  <c r="L8" i="87"/>
  <c r="G9" i="87"/>
  <c r="L7" i="87"/>
  <c r="L6" i="87"/>
  <c r="L5" i="87"/>
  <c r="H9" i="87"/>
  <c r="L9" i="87" l="1"/>
  <c r="L4" i="87"/>
</calcChain>
</file>

<file path=xl/sharedStrings.xml><?xml version="1.0" encoding="utf-8"?>
<sst xmlns="http://schemas.openxmlformats.org/spreadsheetml/2006/main" count="40" uniqueCount="27">
  <si>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</si>
  <si>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</si>
  <si>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</si>
  <si>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</si>
  <si>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</si>
  <si>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</si>
  <si>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</si>
  <si>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</si>
  <si>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JUMLAH BAYI (6 - 11 Bln)</t>
  </si>
  <si>
    <t>JMLH BAYI DAPAT VIT A</t>
  </si>
  <si>
    <t>JUMLAH BALITA (6-59 Bln)</t>
  </si>
  <si>
    <t>JMLH BALITA DAPAT VIT A</t>
  </si>
  <si>
    <t>CAKUPAN BAYI DAPAT VIT A</t>
  </si>
  <si>
    <t>CAKUPAN 
ANAK BALITA DAPAT VIT A</t>
  </si>
  <si>
    <t>CAKUPAN BALITA 
DAPAT VIT A</t>
  </si>
  <si>
    <t>SATUAN</t>
  </si>
  <si>
    <t>Orang</t>
  </si>
  <si>
    <t>JUMLAH 
ANAK BALITA (12-59 Bln)</t>
  </si>
  <si>
    <t>JUMLAH 
ANAK BALITA DAPAT VIT A</t>
  </si>
  <si>
    <t>KOTA BIMA 2019</t>
  </si>
  <si>
    <t>KOTA BIMA 2020</t>
  </si>
  <si>
    <t>-</t>
  </si>
  <si>
    <t>KOTA BIMA 2021</t>
  </si>
  <si>
    <t>KOTA BIMA 2022</t>
  </si>
  <si>
    <t xml:space="preserve">Cakupan Pemberian Vitamin A pada Bayi dan Anak Balita di Kota Bima Tahun 2024 di rinci per Kecamatan </t>
  </si>
  <si>
    <t>Sumber: Bidang P2PL, Dinas Kesehatan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</si>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</sst>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</xf>
    <xf numFmtId="3" fontId="9" fillId="0" borderId="1" xfId="6" applyNumberFormat="1" applyFont="1" applyFill="1" applyBorder="1" applyAlignment="1" applyProtection="1">
      <alignment horizontal="center" vertical="center"/>
    </xf>
    <xf numFmtId="4" fontId="9" fillId="0" borderId="0" xfId="6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  <xf numFmtId="3" fontId="8" fillId="2" borderId="3" xfId="6" applyNumberFormat="1" applyFont="1" applyFill="1" applyBorder="1" applyAlignment="1" applyProtection="1">
      <alignment horizontal="center" vertical="center"/>
      <protection hidden="1"/>
    </xf>
    <xf numFmtId="3" fontId="8" fillId="2" borderId="2" xfId="6" applyNumberFormat="1" applyFont="1" applyFill="1" applyBorder="1" applyAlignment="1" applyProtection="1">
      <alignment horizontal="center" vertical="center"/>
      <protection hidden="1"/>
    </xf>
    <xf numFmtId="4" fontId="8" fillId="2" borderId="2" xfId="6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9" fillId="0" borderId="5" xfId="6" applyNumberFormat="1" applyFont="1" applyFill="1" applyBorder="1" applyAlignment="1">
      <alignment horizontal="center" vertical="center"/>
    </xf>
    <xf numFmtId="3" fontId="8" fillId="2" borderId="4" xfId="6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9" fillId="0" borderId="5" xfId="6" applyNumberFormat="1" applyFont="1" applyFill="1" applyBorder="1" applyAlignment="1">
      <alignment horizontal="center" vertical="center"/>
    </xf>
    <xf numFmtId="2" fontId="8" fillId="2" borderId="4" xfId="6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3" fontId="9" fillId="0" borderId="8" xfId="6" applyNumberFormat="1" applyFont="1" applyFill="1" applyBorder="1" applyAlignment="1" applyProtection="1">
      <alignment horizontal="center" vertical="center"/>
      <protection hidden="1"/>
    </xf>
    <xf numFmtId="3" fontId="9" fillId="0" borderId="6" xfId="6" applyNumberFormat="1" applyFont="1" applyFill="1" applyBorder="1" applyAlignment="1" applyProtection="1">
      <alignment horizontal="center" vertical="center"/>
      <protection hidden="1"/>
    </xf>
    <xf numFmtId="3" fontId="9" fillId="0" borderId="7" xfId="6" applyNumberFormat="1" applyFont="1" applyFill="1" applyBorder="1" applyAlignment="1">
      <alignment horizontal="center" vertical="center"/>
    </xf>
    <xf numFmtId="4" fontId="9" fillId="0" borderId="6" xfId="6" applyNumberFormat="1" applyFont="1" applyFill="1" applyBorder="1" applyAlignment="1">
      <alignment horizontal="center" vertical="center"/>
    </xf>
    <xf numFmtId="2" fontId="9" fillId="0" borderId="7" xfId="6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>
      <alignment horizontal="center" vertical="center"/>
    </xf>
    <xf numFmtId="4" fontId="9" fillId="0" borderId="9" xfId="6" applyNumberFormat="1" applyFont="1" applyFill="1" applyBorder="1" applyAlignment="1">
      <alignment horizontal="center" vertical="center"/>
    </xf>
    <xf numFmtId="2" fontId="9" fillId="0" borderId="10" xfId="6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3" fontId="9" fillId="0" borderId="14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>
      <alignment horizontal="center" vertical="center"/>
    </xf>
    <xf numFmtId="4" fontId="9" fillId="0" borderId="12" xfId="6" applyNumberFormat="1" applyFont="1" applyFill="1" applyBorder="1" applyAlignment="1">
      <alignment horizontal="center" vertical="center"/>
    </xf>
    <xf numFmtId="2" fontId="9" fillId="0" borderId="13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3" fontId="9" fillId="0" borderId="17" xfId="6" applyNumberFormat="1" applyFont="1" applyFill="1" applyBorder="1" applyAlignment="1" applyProtection="1">
      <alignment horizontal="center" vertical="center"/>
      <protection hidden="1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3" fontId="9" fillId="0" borderId="16" xfId="6" applyNumberFormat="1" applyFont="1" applyFill="1" applyBorder="1" applyAlignment="1">
      <alignment horizontal="center" vertical="center"/>
    </xf>
    <xf numFmtId="4" fontId="9" fillId="0" borderId="15" xfId="6" applyNumberFormat="1" applyFont="1" applyFill="1" applyBorder="1" applyAlignment="1">
      <alignment horizontal="center" vertical="center"/>
    </xf>
    <xf numFmtId="2" fontId="9" fillId="0" borderId="16" xfId="6" applyNumberFormat="1" applyFont="1" applyFill="1" applyBorder="1" applyAlignment="1">
      <alignment horizontal="center" vertical="center"/>
    </xf>
    <xf numFmtId="3" fontId="8" fillId="2" borderId="18" xfId="6" applyNumberFormat="1" applyFont="1" applyFill="1" applyBorder="1" applyAlignment="1" applyProtection="1">
      <alignment horizontal="center" vertical="center"/>
      <protection hidden="1"/>
    </xf>
    <xf numFmtId="3" fontId="9" fillId="0" borderId="19" xfId="6" applyNumberFormat="1" applyFont="1" applyFill="1" applyBorder="1" applyAlignment="1" applyProtection="1">
      <alignment horizontal="center" vertical="center"/>
      <protection locked="0"/>
    </xf>
    <xf numFmtId="3" fontId="9" fillId="0" borderId="20" xfId="6" applyNumberFormat="1" applyFont="1" applyFill="1" applyBorder="1" applyAlignment="1" applyProtection="1">
      <alignment horizontal="center" vertical="center"/>
      <protection locked="0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view="pageBreakPreview" zoomScaleNormal="100" zoomScaleSheetLayoutView="100" workbookViewId="0">
      <selection activeCell="D6" sqref="D6"/>
    </sheetView>
  </sheetViews>
  <sheetFormatPr defaultRowHeight="12.75" x14ac:dyDescent="0.25"/>
  <cols>
    <col min="1" max="1" width="9.28515625" style="1" customWidth="1"/>
    <col min="2" max="2" width="16.7109375" style="1" customWidth="1"/>
    <col min="3" max="3" width="11.5703125" style="1" customWidth="1"/>
    <col min="4" max="4" width="10.85546875" style="1" customWidth="1"/>
    <col min="5" max="5" width="11.5703125" style="1" customWidth="1"/>
    <col min="6" max="6" width="10.85546875" style="1" customWidth="1"/>
    <col min="7" max="7" width="12.5703125" style="1" customWidth="1"/>
    <col min="8" max="8" width="10.85546875" style="1" customWidth="1"/>
    <col min="9" max="9" width="8.42578125" style="1" customWidth="1"/>
    <col min="10" max="10" width="12.140625" style="1" customWidth="1"/>
    <col min="11" max="11" width="11.5703125" style="1" customWidth="1"/>
    <col min="12" max="12" width="10.85546875" style="1" customWidth="1"/>
    <col min="13" max="16384" width="9.140625" style="1"/>
  </cols>
  <sheetData>
    <row r="1" spans="1:21" ht="15" x14ac:dyDescent="0.25">
      <c r="A1" s="57" t="s">
        <v>24</v>
      </c>
    </row>
    <row r="3" spans="1:21" ht="36.75" thickBot="1" x14ac:dyDescent="0.3">
      <c r="A3" s="18" t="s">
        <v>0</v>
      </c>
      <c r="B3" s="31" t="s">
        <v>1</v>
      </c>
      <c r="C3" s="19" t="s">
        <v>8</v>
      </c>
      <c r="D3" s="20" t="s">
        <v>9</v>
      </c>
      <c r="E3" s="19" t="s">
        <v>17</v>
      </c>
      <c r="F3" s="20" t="s">
        <v>18</v>
      </c>
      <c r="G3" s="19" t="s">
        <v>10</v>
      </c>
      <c r="H3" s="21" t="s">
        <v>11</v>
      </c>
      <c r="I3" s="28" t="s">
        <v>15</v>
      </c>
      <c r="J3" s="20" t="s">
        <v>12</v>
      </c>
      <c r="K3" s="58" t="s">
        <v>13</v>
      </c>
      <c r="L3" s="20" t="s">
        <v>14</v>
      </c>
      <c r="M3" s="2"/>
      <c r="N3" s="2"/>
      <c r="O3" s="2"/>
      <c r="P3" s="2"/>
      <c r="Q3" s="2"/>
      <c r="R3" s="2"/>
      <c r="S3" s="2"/>
      <c r="T3" s="2"/>
      <c r="U3" s="2"/>
    </row>
    <row r="4" spans="1:21" ht="20.25" customHeight="1" thickTop="1" x14ac:dyDescent="0.25">
      <c r="A4" s="3">
        <v>527201</v>
      </c>
      <c r="B4" s="34" t="s">
        <v>2</v>
      </c>
      <c r="C4" s="14">
        <v>388</v>
      </c>
      <c r="D4" s="13">
        <v>369</v>
      </c>
      <c r="E4" s="14">
        <v>1994</v>
      </c>
      <c r="F4" s="13">
        <v>1917</v>
      </c>
      <c r="G4" s="16">
        <f>IF(COUNT(C4,E4)=0,"-",SUM(C4,E4))</f>
        <v>2382</v>
      </c>
      <c r="H4" s="15">
        <f>IF(COUNT(D4,F4)=0,"-",SUM(D4,F4))</f>
        <v>2286</v>
      </c>
      <c r="I4" s="29" t="s">
        <v>16</v>
      </c>
      <c r="J4" s="17">
        <f>IF(COUNT(C4:D4)=0,"-",IF(OR(SUM(C4)=0,SUM(D4)=0),0,ROUND(SUM(D4)/C4*100,2)))</f>
        <v>95.1</v>
      </c>
      <c r="K4" s="32">
        <f>IF(COUNT(E4:F4)=0,"-",IF(OR(SUM(E4)=0,SUM(F4)=0),0,ROUND(SUM(F4)/E4*100,2)))</f>
        <v>96.14</v>
      </c>
      <c r="L4" s="17">
        <f>IF(COUNT(G4:H4)=0,"-",IF(OR(SUM(G4)=0,SUM(H4)=0),0,ROUND(SUM(H4)/G4*100,2)))</f>
        <v>95.97</v>
      </c>
      <c r="M4" s="5"/>
      <c r="N4" s="4"/>
      <c r="O4" s="6"/>
      <c r="P4" s="4"/>
      <c r="Q4" s="6"/>
      <c r="R4" s="4"/>
      <c r="S4" s="6"/>
      <c r="T4" s="7"/>
      <c r="U4" s="8"/>
    </row>
    <row r="5" spans="1:21" ht="20.25" customHeight="1" x14ac:dyDescent="0.25">
      <c r="A5" s="3">
        <v>527202</v>
      </c>
      <c r="B5" s="34" t="s">
        <v>3</v>
      </c>
      <c r="C5" s="14">
        <v>324</v>
      </c>
      <c r="D5" s="13">
        <v>320</v>
      </c>
      <c r="E5" s="14">
        <v>1334</v>
      </c>
      <c r="F5" s="13">
        <v>1331</v>
      </c>
      <c r="G5" s="16">
        <f t="shared" ref="G5:G8" si="0">IF(COUNT(C5,E5)=0,"-",SUM(C5,E5))</f>
        <v>1658</v>
      </c>
      <c r="H5" s="15">
        <f t="shared" ref="H5:H8" si="1">IF(COUNT(D5,F5)=0,"-",SUM(D5,F5))</f>
        <v>1651</v>
      </c>
      <c r="I5" s="29" t="s">
        <v>16</v>
      </c>
      <c r="J5" s="17">
        <f t="shared" ref="J5:J13" si="2">IF(COUNT(C5:D5)=0,"-",IF(OR(SUM(C5)=0,SUM(D5)=0),0,ROUND(SUM(D5)/C5*100,2)))</f>
        <v>98.77</v>
      </c>
      <c r="K5" s="32">
        <f t="shared" ref="K5:K13" si="3">IF(COUNT(E5:F5)=0,"-",IF(OR(SUM(E5)=0,SUM(F5)=0),0,ROUND(SUM(F5)/E5*100,2)))</f>
        <v>99.78</v>
      </c>
      <c r="L5" s="17">
        <f t="shared" ref="L5:L13" si="4">IF(COUNT(G5:H5)=0,"-",IF(OR(SUM(G5)=0,SUM(H5)=0),0,ROUND(SUM(H5)/G5*100,2)))</f>
        <v>99.58</v>
      </c>
      <c r="M5" s="5"/>
      <c r="N5" s="4"/>
      <c r="O5" s="6"/>
      <c r="P5" s="4"/>
      <c r="Q5" s="6"/>
      <c r="R5" s="4"/>
      <c r="S5" s="6"/>
      <c r="T5" s="7"/>
      <c r="U5" s="8"/>
    </row>
    <row r="6" spans="1:21" ht="20.25" customHeight="1" x14ac:dyDescent="0.25">
      <c r="A6" s="3">
        <v>527203</v>
      </c>
      <c r="B6" s="34" t="s">
        <v>4</v>
      </c>
      <c r="C6" s="14">
        <v>491</v>
      </c>
      <c r="D6" s="13">
        <v>474</v>
      </c>
      <c r="E6" s="14">
        <v>2067</v>
      </c>
      <c r="F6" s="13">
        <v>2042</v>
      </c>
      <c r="G6" s="16">
        <f t="shared" si="0"/>
        <v>2558</v>
      </c>
      <c r="H6" s="15">
        <f t="shared" si="1"/>
        <v>2516</v>
      </c>
      <c r="I6" s="29" t="s">
        <v>16</v>
      </c>
      <c r="J6" s="17">
        <f t="shared" si="2"/>
        <v>96.54</v>
      </c>
      <c r="K6" s="32">
        <f t="shared" si="3"/>
        <v>98.79</v>
      </c>
      <c r="L6" s="17">
        <f t="shared" si="4"/>
        <v>98.36</v>
      </c>
      <c r="M6" s="5"/>
      <c r="N6" s="4"/>
      <c r="O6" s="6"/>
      <c r="P6" s="4"/>
      <c r="Q6" s="6"/>
      <c r="R6" s="4"/>
      <c r="S6" s="6"/>
      <c r="T6" s="7"/>
      <c r="U6" s="8"/>
    </row>
    <row r="7" spans="1:21" ht="20.25" customHeight="1" x14ac:dyDescent="0.25">
      <c r="A7" s="3">
        <v>527204</v>
      </c>
      <c r="B7" s="34" t="s">
        <v>5</v>
      </c>
      <c r="C7" s="14">
        <v>518</v>
      </c>
      <c r="D7" s="13">
        <v>488</v>
      </c>
      <c r="E7" s="14">
        <v>2338</v>
      </c>
      <c r="F7" s="67">
        <v>2248</v>
      </c>
      <c r="G7" s="15">
        <f t="shared" si="0"/>
        <v>2856</v>
      </c>
      <c r="H7" s="15">
        <f t="shared" si="1"/>
        <v>2736</v>
      </c>
      <c r="I7" s="29" t="s">
        <v>16</v>
      </c>
      <c r="J7" s="17">
        <f t="shared" si="2"/>
        <v>94.21</v>
      </c>
      <c r="K7" s="32">
        <f t="shared" si="3"/>
        <v>96.15</v>
      </c>
      <c r="L7" s="17">
        <f t="shared" si="4"/>
        <v>95.8</v>
      </c>
      <c r="M7" s="5"/>
      <c r="N7" s="4"/>
      <c r="O7" s="6"/>
      <c r="P7" s="4"/>
      <c r="Q7" s="6"/>
      <c r="R7" s="4"/>
      <c r="S7" s="6"/>
      <c r="T7" s="7"/>
      <c r="U7" s="8"/>
    </row>
    <row r="8" spans="1:21" ht="20.25" customHeight="1" x14ac:dyDescent="0.25">
      <c r="A8" s="3">
        <v>527205</v>
      </c>
      <c r="B8" s="34" t="s">
        <v>6</v>
      </c>
      <c r="C8" s="14">
        <v>414</v>
      </c>
      <c r="D8" s="13">
        <v>414</v>
      </c>
      <c r="E8" s="14">
        <v>1944</v>
      </c>
      <c r="F8" s="68">
        <v>1944</v>
      </c>
      <c r="G8" s="15">
        <f t="shared" si="0"/>
        <v>2358</v>
      </c>
      <c r="H8" s="15">
        <f t="shared" si="1"/>
        <v>2358</v>
      </c>
      <c r="I8" s="29" t="s">
        <v>16</v>
      </c>
      <c r="J8" s="17">
        <f t="shared" si="2"/>
        <v>100</v>
      </c>
      <c r="K8" s="32">
        <f t="shared" si="3"/>
        <v>100</v>
      </c>
      <c r="L8" s="17">
        <f t="shared" si="4"/>
        <v>100</v>
      </c>
      <c r="M8" s="5"/>
      <c r="N8" s="4"/>
      <c r="O8" s="6"/>
      <c r="P8" s="4"/>
      <c r="Q8" s="6"/>
      <c r="R8" s="4"/>
      <c r="S8" s="6"/>
      <c r="T8" s="7"/>
      <c r="U8" s="8"/>
    </row>
    <row r="9" spans="1:21" ht="24.75" customHeight="1" thickBot="1" x14ac:dyDescent="0.3">
      <c r="A9" s="22">
        <v>5272</v>
      </c>
      <c r="B9" s="35" t="s">
        <v>7</v>
      </c>
      <c r="C9" s="25">
        <f>IF(COUNT(C4:C8)=0,"-",SUM(C4:C8))</f>
        <v>2135</v>
      </c>
      <c r="D9" s="26">
        <f t="shared" ref="D9:H9" si="5">IF(COUNT(D4:D8)=0,"-",SUM(D4:D8))</f>
        <v>2065</v>
      </c>
      <c r="E9" s="25">
        <f t="shared" si="5"/>
        <v>9677</v>
      </c>
      <c r="F9" s="66">
        <f t="shared" si="5"/>
        <v>9482</v>
      </c>
      <c r="G9" s="25">
        <f t="shared" si="5"/>
        <v>11812</v>
      </c>
      <c r="H9" s="26">
        <f t="shared" si="5"/>
        <v>11547</v>
      </c>
      <c r="I9" s="30" t="s">
        <v>16</v>
      </c>
      <c r="J9" s="27">
        <f t="shared" si="2"/>
        <v>96.72</v>
      </c>
      <c r="K9" s="33">
        <f t="shared" si="3"/>
        <v>97.98</v>
      </c>
      <c r="L9" s="27">
        <f t="shared" si="4"/>
        <v>97.76</v>
      </c>
      <c r="M9" s="10"/>
      <c r="N9" s="9"/>
      <c r="O9" s="11"/>
      <c r="P9" s="9"/>
      <c r="Q9" s="11"/>
      <c r="R9" s="9"/>
      <c r="S9" s="11"/>
      <c r="T9" s="9"/>
      <c r="U9" s="12"/>
    </row>
    <row r="10" spans="1:21" ht="20.100000000000001" customHeight="1" thickTop="1" x14ac:dyDescent="0.25">
      <c r="A10" s="36">
        <v>5272</v>
      </c>
      <c r="B10" s="37" t="s">
        <v>26</v>
      </c>
      <c r="C10" s="38">
        <v>1331</v>
      </c>
      <c r="D10" s="39">
        <v>1252</v>
      </c>
      <c r="E10" s="38">
        <v>10239</v>
      </c>
      <c r="F10" s="39">
        <v>9859</v>
      </c>
      <c r="G10" s="38">
        <v>11570</v>
      </c>
      <c r="H10" s="39">
        <v>11111</v>
      </c>
      <c r="I10" s="40" t="s">
        <v>16</v>
      </c>
      <c r="J10" s="41">
        <v>94.06</v>
      </c>
      <c r="K10" s="42">
        <v>96.29</v>
      </c>
      <c r="L10" s="41">
        <v>96.03</v>
      </c>
      <c r="M10" s="5"/>
      <c r="N10" s="4"/>
      <c r="O10" s="6"/>
      <c r="P10" s="4"/>
      <c r="Q10" s="6"/>
      <c r="R10" s="4"/>
      <c r="S10" s="6"/>
      <c r="T10" s="4"/>
      <c r="U10" s="8"/>
    </row>
    <row r="11" spans="1:21" ht="20.100000000000001" customHeight="1" x14ac:dyDescent="0.25">
      <c r="A11" s="59">
        <v>5272</v>
      </c>
      <c r="B11" s="60" t="s">
        <v>23</v>
      </c>
      <c r="C11" s="61">
        <v>3291</v>
      </c>
      <c r="D11" s="62">
        <v>3291</v>
      </c>
      <c r="E11" s="61">
        <v>12926</v>
      </c>
      <c r="F11" s="62">
        <v>12926</v>
      </c>
      <c r="G11" s="61">
        <v>16217</v>
      </c>
      <c r="H11" s="62">
        <v>16217</v>
      </c>
      <c r="I11" s="63" t="s">
        <v>16</v>
      </c>
      <c r="J11" s="64">
        <v>100</v>
      </c>
      <c r="K11" s="65">
        <v>100</v>
      </c>
      <c r="L11" s="64">
        <v>100</v>
      </c>
      <c r="M11" s="5"/>
      <c r="N11" s="4"/>
      <c r="O11" s="6"/>
      <c r="P11" s="4"/>
      <c r="Q11" s="6"/>
      <c r="R11" s="4"/>
      <c r="S11" s="6"/>
      <c r="T11" s="4"/>
      <c r="U11" s="8"/>
    </row>
    <row r="12" spans="1:21" ht="20.100000000000001" customHeight="1" x14ac:dyDescent="0.25">
      <c r="A12" s="50">
        <v>5272</v>
      </c>
      <c r="B12" s="51" t="s">
        <v>22</v>
      </c>
      <c r="C12" s="52" t="s">
        <v>21</v>
      </c>
      <c r="D12" s="53" t="s">
        <v>21</v>
      </c>
      <c r="E12" s="52" t="s">
        <v>21</v>
      </c>
      <c r="F12" s="53" t="s">
        <v>21</v>
      </c>
      <c r="G12" s="52" t="str">
        <f t="shared" ref="G12:G14" si="6">IF(COUNT(C12,E12)=0,"-",SUM(C12,E12))</f>
        <v>-</v>
      </c>
      <c r="H12" s="53" t="str">
        <f t="shared" ref="H12:H14" si="7">IF(COUNT(D12,F12)=0,"-",SUM(D12,F12))</f>
        <v>-</v>
      </c>
      <c r="I12" s="54" t="s">
        <v>16</v>
      </c>
      <c r="J12" s="55" t="str">
        <f t="shared" ref="J12" si="8">IF(COUNT(C12:D12)=0,"-",IF(OR(SUM(C12)=0,SUM(D12)=0),0,ROUND(SUM(D12)/C12*100,2)))</f>
        <v>-</v>
      </c>
      <c r="K12" s="56" t="str">
        <f t="shared" ref="K12" si="9">IF(COUNT(E12:F12)=0,"-",IF(OR(SUM(E12)=0,SUM(F12)=0),0,ROUND(SUM(F12)/E12*100,2)))</f>
        <v>-</v>
      </c>
      <c r="L12" s="55" t="str">
        <f t="shared" ref="L12" si="10">IF(COUNT(G12:H12)=0,"-",IF(OR(SUM(G12)=0,SUM(H12)=0),0,ROUND(SUM(H12)/G12*100,2)))</f>
        <v>-</v>
      </c>
      <c r="M12" s="5"/>
      <c r="N12" s="4"/>
      <c r="O12" s="6"/>
      <c r="P12" s="4"/>
      <c r="Q12" s="6"/>
      <c r="R12" s="4"/>
      <c r="S12" s="6"/>
      <c r="T12" s="4"/>
      <c r="U12" s="8"/>
    </row>
    <row r="13" spans="1:21" ht="20.100000000000001" customHeight="1" x14ac:dyDescent="0.25">
      <c r="A13" s="50">
        <v>5272</v>
      </c>
      <c r="B13" s="51" t="s">
        <v>20</v>
      </c>
      <c r="C13" s="52">
        <v>3310</v>
      </c>
      <c r="D13" s="53">
        <v>3345</v>
      </c>
      <c r="E13" s="52">
        <v>12738</v>
      </c>
      <c r="F13" s="53">
        <v>10418</v>
      </c>
      <c r="G13" s="52">
        <f t="shared" si="6"/>
        <v>16048</v>
      </c>
      <c r="H13" s="53">
        <f t="shared" si="7"/>
        <v>13763</v>
      </c>
      <c r="I13" s="54" t="s">
        <v>16</v>
      </c>
      <c r="J13" s="55">
        <f t="shared" si="2"/>
        <v>101.06</v>
      </c>
      <c r="K13" s="56">
        <f t="shared" si="3"/>
        <v>81.790000000000006</v>
      </c>
      <c r="L13" s="55">
        <f t="shared" si="4"/>
        <v>85.76</v>
      </c>
      <c r="M13" s="5"/>
      <c r="N13" s="4"/>
      <c r="O13" s="6"/>
      <c r="P13" s="4"/>
      <c r="Q13" s="6"/>
      <c r="R13" s="4"/>
      <c r="S13" s="6"/>
      <c r="T13" s="4"/>
      <c r="U13" s="8"/>
    </row>
    <row r="14" spans="1:21" ht="20.100000000000001" customHeight="1" thickBot="1" x14ac:dyDescent="0.3">
      <c r="A14" s="43">
        <v>5272</v>
      </c>
      <c r="B14" s="44" t="s">
        <v>19</v>
      </c>
      <c r="C14" s="45">
        <v>3472</v>
      </c>
      <c r="D14" s="46">
        <v>3415</v>
      </c>
      <c r="E14" s="45">
        <v>13358</v>
      </c>
      <c r="F14" s="46">
        <v>10398</v>
      </c>
      <c r="G14" s="45">
        <f t="shared" si="6"/>
        <v>16830</v>
      </c>
      <c r="H14" s="46">
        <f t="shared" si="7"/>
        <v>13813</v>
      </c>
      <c r="I14" s="47" t="s">
        <v>16</v>
      </c>
      <c r="J14" s="48">
        <f t="shared" ref="J14" si="11">IF(COUNT(C14:D14)=0,"-",IF(OR(SUM(C14)=0,SUM(D14)=0),0,ROUND(SUM(D14)/C14*100,2)))</f>
        <v>98.36</v>
      </c>
      <c r="K14" s="49">
        <f t="shared" ref="K14" si="12">IF(COUNT(E14:F14)=0,"-",IF(OR(SUM(E14)=0,SUM(F14)=0),0,ROUND(SUM(F14)/E14*100,2)))</f>
        <v>77.84</v>
      </c>
      <c r="L14" s="48">
        <f t="shared" ref="L14" si="13">IF(COUNT(G14:H14)=0,"-",IF(OR(SUM(G14)=0,SUM(H14)=0),0,ROUND(SUM(H14)/G14*100,2)))</f>
        <v>82.07</v>
      </c>
      <c r="M14" s="5"/>
      <c r="N14" s="4"/>
      <c r="O14" s="6"/>
      <c r="P14" s="4"/>
      <c r="Q14" s="6"/>
      <c r="R14" s="4"/>
      <c r="S14" s="6"/>
      <c r="T14" s="4"/>
      <c r="U14" s="8"/>
    </row>
    <row r="15" spans="1:21" ht="13.5" thickTop="1" x14ac:dyDescent="0.25">
      <c r="A15" s="23" t="s">
        <v>25</v>
      </c>
      <c r="B15" s="24"/>
      <c r="C15" s="24"/>
      <c r="D15" s="24"/>
      <c r="E15" s="24"/>
      <c r="F15" s="24"/>
      <c r="G15" s="24"/>
      <c r="H15" s="2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Pemberian Vit.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2025-06-29T07:30:20Z</dcterms:modified>
</cp:coreProperties>
</file>