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Sheet1!$A$1:$S$15</definedName>
  </definedNames>
  <calcPr calcId="144525"/>
</workbook>
</file>

<file path=xl/calcChain.xml><?xml version="1.0" encoding="utf-8"?>
<calcChain xmlns="http://schemas.openxmlformats.org/spreadsheetml/2006/main">
  <c r="E14" i="1" l="1"/>
  <c r="D14" i="1"/>
  <c r="E13" i="1"/>
  <c r="D13" i="1"/>
  <c r="E12" i="1"/>
  <c r="D12" i="1"/>
  <c r="E8" i="1"/>
  <c r="D8" i="1"/>
  <c r="E7" i="1"/>
  <c r="D7" i="1"/>
  <c r="E6" i="1"/>
  <c r="D6" i="1"/>
  <c r="E5" i="1"/>
  <c r="D5" i="1"/>
  <c r="E4" i="1"/>
  <c r="D4" i="1"/>
  <c r="P9" i="1"/>
  <c r="O9" i="1"/>
  <c r="N9" i="1"/>
  <c r="M9" i="1"/>
  <c r="F12" i="1" l="1"/>
  <c r="R9" i="1"/>
  <c r="Q9" i="1"/>
  <c r="L9" i="1"/>
  <c r="K9" i="1"/>
  <c r="J9" i="1"/>
  <c r="I9" i="1"/>
  <c r="H9" i="1"/>
  <c r="G9" i="1"/>
  <c r="F14" i="1" l="1"/>
  <c r="F13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<sst xmlns="http://schemas.openxmlformats.org/spreadsheetml/2006/main" count="76" uniqueCount="35">
  <si>
    <t>NO</t>
  </si>
  <si>
    <t xml:space="preserve">KECAMATAN </t>
  </si>
  <si>
    <t>ANGGOTA
KOPERASI PRODUKSI 
(Lk)</t>
  </si>
  <si>
    <t>ANGGOTA
KOPERASI PRODUKSI 
(Pr)</t>
  </si>
  <si>
    <t>ANGGOTA
KOPERASI KONSUMSI 
(Lk)</t>
  </si>
  <si>
    <t>ANGGOTA
KOPERASI KONSUMSI 
(Pr)</t>
  </si>
  <si>
    <t>ANGGOTA KOPERASI
SIMPAN PINJAM (Lk)</t>
  </si>
  <si>
    <t>ANGGOTA KOPERASI
SIMPAN PINJAM (Pr)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</si>
  <si>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</si>
  <si>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</si>
  <si>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</si>
  <si>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</si>
  <si>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</si>
  <si>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</si>
  <si>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</si>
  <si>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</si>
  <si>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ANGGOTA KOPERASI
SERBA USAHA (Lk)</t>
  </si>
  <si>
    <t>ANGGOTA KOPERASI
SERBA USAHA (Pr)</t>
  </si>
  <si>
    <t>JUMLAH ANGGOTA KOPERASI (Lk)</t>
  </si>
  <si>
    <t>JUMLAH ANGGOTA KOPERASI (Pr)</t>
  </si>
  <si>
    <t>TOTAL ANGGOTA KOPERASI (Lk+Pr)</t>
  </si>
  <si>
    <t>Orang</t>
  </si>
  <si>
    <t>SATUAN</t>
  </si>
  <si>
    <t>KOTA BIMA 2020</t>
  </si>
  <si>
    <t>KOTA BIMA 2021</t>
  </si>
  <si>
    <t>KOTA BIMA 2022</t>
  </si>
  <si>
    <t>KOTA BIMA 2023</t>
  </si>
  <si>
    <t>ANGGOTA KOPERASI
PEMASARAN (Lk)</t>
  </si>
  <si>
    <t>ANGGOTA KOPERASI
PEMASARAN (Pr)</t>
  </si>
  <si>
    <t>ANGGOTA KOPERASI
JASA 
(Lk)</t>
  </si>
  <si>
    <t>ANGGOTA KOPERASI
JASA 
(Pr)</t>
  </si>
  <si>
    <t>-</t>
  </si>
  <si>
    <t>Jumlah Anggota Koperasi di Kota Bima Tahun 2024, dirinci menurut Jenis Kelamin dan Jenis Koperasi</t>
  </si>
  <si>
    <t>KOTA BIMA 2024</t>
  </si>
  <si>
    <t xml:space="preserve"> : Dinas Koperindag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</si>
</sst>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indent="1"/>
    </xf>
    <xf numFmtId="3" fontId="9" fillId="0" borderId="13" xfId="0" applyNumberFormat="1" applyFont="1" applyFill="1" applyBorder="1" applyAlignment="1" applyProtection="1">
      <alignment horizontal="center" vertical="center"/>
      <protection hidden="1"/>
    </xf>
    <xf numFmtId="3" fontId="9" fillId="0" borderId="11" xfId="0" applyNumberFormat="1" applyFont="1" applyFill="1" applyBorder="1" applyAlignment="1" applyProtection="1">
      <alignment horizontal="center" vertical="center"/>
      <protection hidden="1"/>
    </xf>
    <xf numFmtId="3" fontId="9" fillId="0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indent="1"/>
    </xf>
    <xf numFmtId="3" fontId="9" fillId="0" borderId="17" xfId="0" applyNumberFormat="1" applyFont="1" applyFill="1" applyBorder="1" applyAlignment="1" applyProtection="1">
      <alignment horizontal="center" vertical="center"/>
      <protection hidden="1"/>
    </xf>
    <xf numFmtId="3" fontId="9" fillId="0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Fill="1" applyBorder="1" applyAlignment="1">
      <alignment vertical="center"/>
    </xf>
    <xf numFmtId="3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 indent="1"/>
    </xf>
    <xf numFmtId="3" fontId="9" fillId="0" borderId="21" xfId="0" applyNumberFormat="1" applyFont="1" applyFill="1" applyBorder="1" applyAlignment="1" applyProtection="1">
      <alignment horizontal="center" vertical="center"/>
      <protection hidden="1"/>
    </xf>
    <xf numFmtId="3" fontId="9" fillId="0" borderId="22" xfId="0" applyNumberFormat="1" applyFont="1" applyFill="1" applyBorder="1" applyAlignment="1" applyProtection="1">
      <alignment horizontal="center" vertical="center"/>
      <protection hidden="1"/>
    </xf>
    <xf numFmtId="0" fontId="9" fillId="0" borderId="23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 indent="1"/>
    </xf>
    <xf numFmtId="3" fontId="9" fillId="0" borderId="25" xfId="0" applyNumberFormat="1" applyFont="1" applyFill="1" applyBorder="1" applyAlignment="1" applyProtection="1">
      <alignment horizontal="center" vertical="center"/>
      <protection hidden="1"/>
    </xf>
    <xf numFmtId="3" fontId="9" fillId="0" borderId="23" xfId="0" applyNumberFormat="1" applyFont="1" applyFill="1" applyBorder="1" applyAlignment="1" applyProtection="1">
      <alignment horizontal="center" vertical="center"/>
      <protection hidden="1"/>
    </xf>
    <xf numFmtId="3" fontId="9" fillId="0" borderId="26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5.85546875" style="1" customWidth="1"/>
    <col min="2" max="2" width="8.85546875" style="1" customWidth="1"/>
    <col min="3" max="3" width="15.85546875" style="1" customWidth="1"/>
    <col min="4" max="6" width="8.85546875" style="1" customWidth="1"/>
    <col min="7" max="10" width="9" style="1" customWidth="1"/>
    <col min="11" max="12" width="12.5703125" style="1" customWidth="1"/>
    <col min="13" max="14" width="10.140625" style="1" customWidth="1"/>
    <col min="15" max="16" width="9.42578125" style="1" customWidth="1"/>
    <col min="17" max="18" width="11.42578125" style="1" customWidth="1"/>
    <col min="19" max="19" width="7.42578125" style="1" customWidth="1"/>
    <col min="20" max="16384" width="9.140625" style="1"/>
  </cols>
  <sheetData>
    <row r="1" spans="1:19" x14ac:dyDescent="0.25">
      <c r="A1" s="3" t="s">
        <v>32</v>
      </c>
      <c r="B1" s="3"/>
    </row>
    <row r="2" spans="1:19" x14ac:dyDescent="0.25">
      <c r="F2" s="4"/>
    </row>
    <row r="3" spans="1:19" s="2" customFormat="1" ht="48" customHeight="1" thickBot="1" x14ac:dyDescent="0.3">
      <c r="A3" s="9" t="s">
        <v>0</v>
      </c>
      <c r="B3" s="21" t="s">
        <v>8</v>
      </c>
      <c r="C3" s="22" t="s">
        <v>1</v>
      </c>
      <c r="D3" s="15" t="s">
        <v>18</v>
      </c>
      <c r="E3" s="14" t="s">
        <v>19</v>
      </c>
      <c r="F3" s="18" t="s">
        <v>20</v>
      </c>
      <c r="G3" s="15" t="s">
        <v>2</v>
      </c>
      <c r="H3" s="14" t="s">
        <v>3</v>
      </c>
      <c r="I3" s="15" t="s">
        <v>4</v>
      </c>
      <c r="J3" s="18" t="s">
        <v>5</v>
      </c>
      <c r="K3" s="15" t="s">
        <v>6</v>
      </c>
      <c r="L3" s="14" t="s">
        <v>7</v>
      </c>
      <c r="M3" s="15" t="s">
        <v>27</v>
      </c>
      <c r="N3" s="14" t="s">
        <v>28</v>
      </c>
      <c r="O3" s="15" t="s">
        <v>29</v>
      </c>
      <c r="P3" s="18" t="s">
        <v>30</v>
      </c>
      <c r="Q3" s="15" t="s">
        <v>16</v>
      </c>
      <c r="R3" s="18" t="s">
        <v>17</v>
      </c>
      <c r="S3" s="14" t="s">
        <v>22</v>
      </c>
    </row>
    <row r="4" spans="1:19" s="2" customFormat="1" ht="22.5" customHeight="1" thickTop="1" x14ac:dyDescent="0.25">
      <c r="A4" s="16">
        <v>1</v>
      </c>
      <c r="B4" s="23">
        <v>527201</v>
      </c>
      <c r="C4" s="24" t="s">
        <v>10</v>
      </c>
      <c r="D4" s="27">
        <f>IF(SUM(G4,I4,K4,M4,O4,Q4)=0,0,SUM(G4,I4,K4,M4,O4,Q4))</f>
        <v>1273</v>
      </c>
      <c r="E4" s="28">
        <f>IF(SUM(H4,J4,L4,N4,P4,R4)=0,0,SUM(H4,J4,L4,N4,P4,R4))</f>
        <v>1387</v>
      </c>
      <c r="F4" s="29">
        <f>IF(SUM(D4:E4)=0,0,SUM(D4:E4))</f>
        <v>2660</v>
      </c>
      <c r="G4" s="5">
        <v>28</v>
      </c>
      <c r="H4" s="17">
        <v>32</v>
      </c>
      <c r="I4" s="5">
        <v>573</v>
      </c>
      <c r="J4" s="17">
        <v>737</v>
      </c>
      <c r="K4" s="5">
        <v>101</v>
      </c>
      <c r="L4" s="17">
        <v>182</v>
      </c>
      <c r="M4" s="5">
        <v>16</v>
      </c>
      <c r="N4" s="17">
        <v>221</v>
      </c>
      <c r="O4" s="5">
        <v>318</v>
      </c>
      <c r="P4" s="30">
        <v>0</v>
      </c>
      <c r="Q4" s="5">
        <v>237</v>
      </c>
      <c r="R4" s="30">
        <v>215</v>
      </c>
      <c r="S4" s="16" t="s">
        <v>21</v>
      </c>
    </row>
    <row r="5" spans="1:19" s="2" customFormat="1" ht="22.5" customHeight="1" x14ac:dyDescent="0.25">
      <c r="A5" s="16">
        <v>2</v>
      </c>
      <c r="B5" s="23">
        <v>527202</v>
      </c>
      <c r="C5" s="24" t="s">
        <v>11</v>
      </c>
      <c r="D5" s="7">
        <f t="shared" ref="D5:D8" si="0">IF(SUM(G5,I5,K5,M5,O5,Q5)=0,0,SUM(G5,I5,K5,M5,O5,Q5))</f>
        <v>173</v>
      </c>
      <c r="E5" s="6">
        <f t="shared" ref="E5:E8" si="1">IF(SUM(H5,J5,L5,N5,P5,R5)=0,0,SUM(H5,J5,L5,N5,P5,R5))</f>
        <v>160</v>
      </c>
      <c r="F5" s="19">
        <f t="shared" ref="F5:F14" si="2">IF(SUM(D5:E5)=0,0,SUM(D5:E5))</f>
        <v>333</v>
      </c>
      <c r="G5" s="5">
        <v>25</v>
      </c>
      <c r="H5" s="17">
        <v>5</v>
      </c>
      <c r="I5" s="5">
        <v>15</v>
      </c>
      <c r="J5" s="17">
        <v>78</v>
      </c>
      <c r="K5" s="5">
        <v>8</v>
      </c>
      <c r="L5" s="17">
        <v>12</v>
      </c>
      <c r="M5" s="5" t="s">
        <v>31</v>
      </c>
      <c r="N5" s="17" t="s">
        <v>31</v>
      </c>
      <c r="O5" s="5" t="s">
        <v>31</v>
      </c>
      <c r="P5" s="17" t="s">
        <v>31</v>
      </c>
      <c r="Q5" s="5">
        <v>125</v>
      </c>
      <c r="R5" s="30">
        <v>65</v>
      </c>
      <c r="S5" s="16" t="s">
        <v>21</v>
      </c>
    </row>
    <row r="6" spans="1:19" s="2" customFormat="1" ht="22.5" customHeight="1" x14ac:dyDescent="0.25">
      <c r="A6" s="16">
        <v>3</v>
      </c>
      <c r="B6" s="23">
        <v>527203</v>
      </c>
      <c r="C6" s="24" t="s">
        <v>12</v>
      </c>
      <c r="D6" s="7">
        <f t="shared" si="0"/>
        <v>581</v>
      </c>
      <c r="E6" s="6">
        <f t="shared" si="1"/>
        <v>638</v>
      </c>
      <c r="F6" s="19">
        <f t="shared" si="2"/>
        <v>1219</v>
      </c>
      <c r="G6" s="5">
        <v>182</v>
      </c>
      <c r="H6" s="17">
        <v>31</v>
      </c>
      <c r="I6" s="5">
        <v>42</v>
      </c>
      <c r="J6" s="17">
        <v>35</v>
      </c>
      <c r="K6" s="5">
        <v>253</v>
      </c>
      <c r="L6" s="17">
        <v>394</v>
      </c>
      <c r="M6" s="5" t="s">
        <v>31</v>
      </c>
      <c r="N6" s="17" t="s">
        <v>31</v>
      </c>
      <c r="O6" s="5" t="s">
        <v>31</v>
      </c>
      <c r="P6" s="17" t="s">
        <v>31</v>
      </c>
      <c r="Q6" s="5">
        <v>104</v>
      </c>
      <c r="R6" s="30">
        <v>178</v>
      </c>
      <c r="S6" s="16" t="s">
        <v>21</v>
      </c>
    </row>
    <row r="7" spans="1:19" s="2" customFormat="1" ht="22.5" customHeight="1" x14ac:dyDescent="0.25">
      <c r="A7" s="16">
        <v>4</v>
      </c>
      <c r="B7" s="23">
        <v>527204</v>
      </c>
      <c r="C7" s="24" t="s">
        <v>13</v>
      </c>
      <c r="D7" s="7">
        <f t="shared" si="0"/>
        <v>1990</v>
      </c>
      <c r="E7" s="6">
        <f t="shared" si="1"/>
        <v>3857</v>
      </c>
      <c r="F7" s="19">
        <f t="shared" si="2"/>
        <v>5847</v>
      </c>
      <c r="G7" s="5">
        <v>78</v>
      </c>
      <c r="H7" s="17">
        <v>103</v>
      </c>
      <c r="I7" s="5">
        <v>404</v>
      </c>
      <c r="J7" s="17">
        <v>646</v>
      </c>
      <c r="K7" s="5">
        <v>1479</v>
      </c>
      <c r="L7" s="17">
        <v>3030</v>
      </c>
      <c r="M7" s="5" t="s">
        <v>31</v>
      </c>
      <c r="N7" s="17" t="s">
        <v>31</v>
      </c>
      <c r="O7" s="5" t="s">
        <v>31</v>
      </c>
      <c r="P7" s="17" t="s">
        <v>31</v>
      </c>
      <c r="Q7" s="5">
        <v>29</v>
      </c>
      <c r="R7" s="30">
        <v>78</v>
      </c>
      <c r="S7" s="16" t="s">
        <v>21</v>
      </c>
    </row>
    <row r="8" spans="1:19" s="2" customFormat="1" ht="22.5" customHeight="1" x14ac:dyDescent="0.25">
      <c r="A8" s="16">
        <v>5</v>
      </c>
      <c r="B8" s="23">
        <v>527205</v>
      </c>
      <c r="C8" s="24" t="s">
        <v>14</v>
      </c>
      <c r="D8" s="7">
        <f t="shared" si="0"/>
        <v>2019</v>
      </c>
      <c r="E8" s="6">
        <f t="shared" si="1"/>
        <v>2083</v>
      </c>
      <c r="F8" s="19">
        <f t="shared" si="2"/>
        <v>4102</v>
      </c>
      <c r="G8" s="5">
        <v>100</v>
      </c>
      <c r="H8" s="17">
        <v>70</v>
      </c>
      <c r="I8" s="5">
        <v>1474</v>
      </c>
      <c r="J8" s="17">
        <v>1169</v>
      </c>
      <c r="K8" s="5">
        <v>286</v>
      </c>
      <c r="L8" s="17">
        <v>741</v>
      </c>
      <c r="M8" s="5" t="s">
        <v>31</v>
      </c>
      <c r="N8" s="17" t="s">
        <v>31</v>
      </c>
      <c r="O8" s="5" t="s">
        <v>31</v>
      </c>
      <c r="P8" s="17" t="s">
        <v>31</v>
      </c>
      <c r="Q8" s="5">
        <v>159</v>
      </c>
      <c r="R8" s="30">
        <v>103</v>
      </c>
      <c r="S8" s="16" t="s">
        <v>21</v>
      </c>
    </row>
    <row r="9" spans="1:19" s="13" customFormat="1" ht="24" customHeight="1" thickBot="1" x14ac:dyDescent="0.3">
      <c r="A9" s="10"/>
      <c r="B9" s="25">
        <v>5272</v>
      </c>
      <c r="C9" s="26" t="s">
        <v>33</v>
      </c>
      <c r="D9" s="11">
        <f>IF(SUM(D4:D8)=0,0,SUM(D4:D8))</f>
        <v>6036</v>
      </c>
      <c r="E9" s="12">
        <f t="shared" ref="E9:R9" si="3">IF(SUM(E4:E8)=0,0,SUM(E4:E8))</f>
        <v>8125</v>
      </c>
      <c r="F9" s="20">
        <f t="shared" si="3"/>
        <v>14161</v>
      </c>
      <c r="G9" s="11">
        <f t="shared" si="3"/>
        <v>413</v>
      </c>
      <c r="H9" s="12">
        <f t="shared" si="3"/>
        <v>241</v>
      </c>
      <c r="I9" s="11">
        <f t="shared" si="3"/>
        <v>2508</v>
      </c>
      <c r="J9" s="20">
        <f t="shared" si="3"/>
        <v>2665</v>
      </c>
      <c r="K9" s="11">
        <f t="shared" si="3"/>
        <v>2127</v>
      </c>
      <c r="L9" s="12">
        <f t="shared" si="3"/>
        <v>4359</v>
      </c>
      <c r="M9" s="11">
        <f t="shared" si="3"/>
        <v>16</v>
      </c>
      <c r="N9" s="12">
        <f t="shared" si="3"/>
        <v>221</v>
      </c>
      <c r="O9" s="11">
        <f t="shared" si="3"/>
        <v>318</v>
      </c>
      <c r="P9" s="20">
        <f t="shared" si="3"/>
        <v>0</v>
      </c>
      <c r="Q9" s="11">
        <f t="shared" si="3"/>
        <v>654</v>
      </c>
      <c r="R9" s="20">
        <f t="shared" si="3"/>
        <v>639</v>
      </c>
      <c r="S9" s="12" t="s">
        <v>21</v>
      </c>
    </row>
    <row r="10" spans="1:19" s="13" customFormat="1" ht="21" customHeight="1" thickTop="1" x14ac:dyDescent="0.25">
      <c r="A10" s="31"/>
      <c r="B10" s="32">
        <v>5272</v>
      </c>
      <c r="C10" s="33" t="s">
        <v>26</v>
      </c>
      <c r="D10" s="34">
        <v>8136</v>
      </c>
      <c r="E10" s="35">
        <v>7306</v>
      </c>
      <c r="F10" s="36">
        <v>15442</v>
      </c>
      <c r="G10" s="34">
        <v>2088</v>
      </c>
      <c r="H10" s="35">
        <v>892</v>
      </c>
      <c r="I10" s="34">
        <v>3452</v>
      </c>
      <c r="J10" s="36">
        <v>3402</v>
      </c>
      <c r="K10" s="34">
        <v>2262</v>
      </c>
      <c r="L10" s="35">
        <v>2791</v>
      </c>
      <c r="M10" s="34">
        <v>16</v>
      </c>
      <c r="N10" s="35">
        <v>221</v>
      </c>
      <c r="O10" s="34">
        <v>318</v>
      </c>
      <c r="P10" s="36">
        <v>0</v>
      </c>
      <c r="Q10" s="34">
        <v>0</v>
      </c>
      <c r="R10" s="36">
        <v>0</v>
      </c>
      <c r="S10" s="35" t="s">
        <v>21</v>
      </c>
    </row>
    <row r="11" spans="1:19" s="13" customFormat="1" ht="21" customHeight="1" x14ac:dyDescent="0.25">
      <c r="A11" s="49"/>
      <c r="B11" s="50">
        <v>5272</v>
      </c>
      <c r="C11" s="51" t="s">
        <v>25</v>
      </c>
      <c r="D11" s="52">
        <v>8956</v>
      </c>
      <c r="E11" s="53">
        <v>7989</v>
      </c>
      <c r="F11" s="54">
        <v>16945</v>
      </c>
      <c r="G11" s="52">
        <v>2066</v>
      </c>
      <c r="H11" s="53">
        <v>902</v>
      </c>
      <c r="I11" s="52">
        <v>3910</v>
      </c>
      <c r="J11" s="54">
        <v>4633</v>
      </c>
      <c r="K11" s="52">
        <v>2256</v>
      </c>
      <c r="L11" s="53">
        <v>1973</v>
      </c>
      <c r="M11" s="52" t="s">
        <v>31</v>
      </c>
      <c r="N11" s="53" t="s">
        <v>31</v>
      </c>
      <c r="O11" s="52" t="s">
        <v>31</v>
      </c>
      <c r="P11" s="54" t="s">
        <v>31</v>
      </c>
      <c r="Q11" s="52">
        <v>724</v>
      </c>
      <c r="R11" s="54">
        <v>481</v>
      </c>
      <c r="S11" s="53" t="s">
        <v>21</v>
      </c>
    </row>
    <row r="12" spans="1:19" s="13" customFormat="1" ht="21" customHeight="1" x14ac:dyDescent="0.25">
      <c r="A12" s="43"/>
      <c r="B12" s="45">
        <v>5272</v>
      </c>
      <c r="C12" s="46" t="s">
        <v>24</v>
      </c>
      <c r="D12" s="47">
        <f t="shared" ref="D12:D14" si="4">IF(SUM(G12,I12,K12,M12,O12,Q12)=0,0,SUM(G12,I12,K12,M12,O12,Q12))</f>
        <v>9310</v>
      </c>
      <c r="E12" s="44">
        <f t="shared" ref="E12:E14" si="5">IF(SUM(H12,J12,L12,N12,P12,R12)=0,0,SUM(H12,J12,L12,N12,P12,R12))</f>
        <v>8701</v>
      </c>
      <c r="F12" s="48">
        <f t="shared" ref="F12" si="6">IF(SUM(D12:E12)=0,0,SUM(D12:E12))</f>
        <v>18011</v>
      </c>
      <c r="G12" s="47">
        <v>577</v>
      </c>
      <c r="H12" s="44">
        <v>652</v>
      </c>
      <c r="I12" s="47">
        <v>4324</v>
      </c>
      <c r="J12" s="48">
        <v>4333</v>
      </c>
      <c r="K12" s="47">
        <v>2419</v>
      </c>
      <c r="L12" s="44">
        <v>2129</v>
      </c>
      <c r="M12" s="47" t="s">
        <v>31</v>
      </c>
      <c r="N12" s="44" t="s">
        <v>31</v>
      </c>
      <c r="O12" s="47" t="s">
        <v>31</v>
      </c>
      <c r="P12" s="48" t="s">
        <v>31</v>
      </c>
      <c r="Q12" s="47">
        <v>1990</v>
      </c>
      <c r="R12" s="48">
        <v>1587</v>
      </c>
      <c r="S12" s="44" t="s">
        <v>21</v>
      </c>
    </row>
    <row r="13" spans="1:19" s="13" customFormat="1" ht="21" customHeight="1" x14ac:dyDescent="0.25">
      <c r="A13" s="43"/>
      <c r="B13" s="45">
        <v>5272</v>
      </c>
      <c r="C13" s="46" t="s">
        <v>23</v>
      </c>
      <c r="D13" s="47">
        <f t="shared" si="4"/>
        <v>8987</v>
      </c>
      <c r="E13" s="44">
        <f t="shared" si="5"/>
        <v>7899</v>
      </c>
      <c r="F13" s="48">
        <f t="shared" ref="F13" si="7">IF(SUM(D13:E13)=0,0,SUM(D13:E13))</f>
        <v>16886</v>
      </c>
      <c r="G13" s="47">
        <v>2039</v>
      </c>
      <c r="H13" s="44">
        <v>932</v>
      </c>
      <c r="I13" s="47">
        <v>4092</v>
      </c>
      <c r="J13" s="48">
        <v>4559</v>
      </c>
      <c r="K13" s="47">
        <v>1003</v>
      </c>
      <c r="L13" s="44">
        <v>714</v>
      </c>
      <c r="M13" s="47" t="s">
        <v>31</v>
      </c>
      <c r="N13" s="44" t="s">
        <v>31</v>
      </c>
      <c r="O13" s="47" t="s">
        <v>31</v>
      </c>
      <c r="P13" s="48" t="s">
        <v>31</v>
      </c>
      <c r="Q13" s="47">
        <v>1853</v>
      </c>
      <c r="R13" s="48">
        <v>1694</v>
      </c>
      <c r="S13" s="44" t="s">
        <v>21</v>
      </c>
    </row>
    <row r="14" spans="1:19" s="13" customFormat="1" ht="21" customHeight="1" thickBot="1" x14ac:dyDescent="0.3">
      <c r="A14" s="37"/>
      <c r="B14" s="38">
        <v>5272</v>
      </c>
      <c r="C14" s="39" t="s">
        <v>9</v>
      </c>
      <c r="D14" s="40">
        <f t="shared" si="4"/>
        <v>8879</v>
      </c>
      <c r="E14" s="41">
        <f t="shared" si="5"/>
        <v>7257</v>
      </c>
      <c r="F14" s="42">
        <f t="shared" si="2"/>
        <v>16136</v>
      </c>
      <c r="G14" s="40">
        <v>1936</v>
      </c>
      <c r="H14" s="41">
        <v>757</v>
      </c>
      <c r="I14" s="40">
        <v>4086</v>
      </c>
      <c r="J14" s="42">
        <v>4167</v>
      </c>
      <c r="K14" s="40">
        <v>872</v>
      </c>
      <c r="L14" s="41">
        <v>506</v>
      </c>
      <c r="M14" s="40" t="s">
        <v>31</v>
      </c>
      <c r="N14" s="41" t="s">
        <v>31</v>
      </c>
      <c r="O14" s="40" t="s">
        <v>31</v>
      </c>
      <c r="P14" s="42" t="s">
        <v>31</v>
      </c>
      <c r="Q14" s="40">
        <v>1985</v>
      </c>
      <c r="R14" s="42">
        <v>1827</v>
      </c>
      <c r="S14" s="41" t="s">
        <v>21</v>
      </c>
    </row>
    <row r="15" spans="1:19" ht="15.75" thickTop="1" x14ac:dyDescent="0.25">
      <c r="A15" s="8" t="s">
        <v>15</v>
      </c>
      <c r="B15" s="8" t="s">
        <v>34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horizontalDpi="0" verticalDpi="0" r:id="rId1"/>
  <colBreaks count="1" manualBreakCount="1">
    <brk id="19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2025-06-30T06:02:26Z</dcterms:modified>
</cp:coreProperties>
</file>