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26935F7A-276B-4231-9214-9EDFE33A6B2B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KN1 dan KN3" sheetId="87" r:id="rId1"/>
  </sheets>
  <definedNames>
    <definedName name="_xlnm.Print_Area" localSheetId="0">'KN1 dan KN3'!$A$1:$N$20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87" l="1"/>
  <c r="E12" i="87"/>
  <c r="E13" i="87"/>
  <c r="K12" i="87"/>
  <c r="N12" i="87" l="1"/>
  <c r="M12" i="87"/>
  <c r="H13" i="87"/>
  <c r="M13" i="87" s="1"/>
  <c r="K13" i="87"/>
  <c r="N13" i="87" s="1"/>
  <c r="K14" i="87" l="1"/>
  <c r="H14" i="87"/>
  <c r="E14" i="87"/>
  <c r="M14" i="87" l="1"/>
  <c r="N14" i="87"/>
  <c r="J9" i="87"/>
  <c r="I9" i="87"/>
  <c r="K8" i="87"/>
  <c r="K7" i="87"/>
  <c r="K6" i="87"/>
  <c r="K5" i="87"/>
  <c r="K4" i="87"/>
  <c r="K9" i="87" l="1"/>
  <c r="D9" i="87"/>
  <c r="G9" i="87"/>
  <c r="F9" i="87" l="1"/>
  <c r="H8" i="87"/>
  <c r="H7" i="87"/>
  <c r="H6" i="87"/>
  <c r="H5" i="87"/>
  <c r="H4" i="87"/>
  <c r="E8" i="87"/>
  <c r="E7" i="87"/>
  <c r="E6" i="87"/>
  <c r="E5" i="87"/>
  <c r="E4" i="87"/>
  <c r="N8" i="87" l="1"/>
  <c r="M8" i="87"/>
  <c r="N7" i="87"/>
  <c r="M7" i="87"/>
  <c r="M5" i="87"/>
  <c r="N5" i="87"/>
  <c r="N4" i="87"/>
  <c r="M4" i="87"/>
  <c r="N6" i="87"/>
  <c r="M6" i="87"/>
  <c r="H9" i="87"/>
  <c r="E9" i="87"/>
  <c r="C9" i="87"/>
  <c r="M9" i="87" l="1"/>
  <c r="N9" i="87"/>
</calcChain>
</file>

<file path=xl/sharedStrings.xml><?xml version="1.0" encoding="utf-8"?>
<sst xmlns="http://schemas.openxmlformats.org/spreadsheetml/2006/main" count="42" uniqueCount="32">
  <si>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</si>
  <si>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</si>
  <si>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</si>
  <si>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</si>
  <si>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</si>
  <si>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</si>
  <si>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</si>
  <si>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</si>
  <si>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SATUAN</t>
  </si>
  <si>
    <t>CAKUPAN (KN1)</t>
  </si>
  <si>
    <t>CAKUPAN (KN3)</t>
  </si>
  <si>
    <t>KN1 
LAKI-LAKI</t>
  </si>
  <si>
    <t>KN1 
PEREMPUAN</t>
  </si>
  <si>
    <t>JUMLAH KN1</t>
  </si>
  <si>
    <t>KN3 
LAKI-LAKI</t>
  </si>
  <si>
    <t>KN3 
PEREMPUAN</t>
  </si>
  <si>
    <t>JUMLAH KN3</t>
  </si>
  <si>
    <t>Bayi</t>
  </si>
  <si>
    <t>Catatan :</t>
  </si>
  <si>
    <t>KH  = Kelahiran Hidup</t>
  </si>
  <si>
    <t>KN1 = Kunjungan Neonatal 1 kali</t>
  </si>
  <si>
    <t>KN3 = Kunjungan Neonatal 3 kali (KN lengkap)</t>
  </si>
  <si>
    <t>KOTA BIMA 2019</t>
  </si>
  <si>
    <t>KOTA BIMA 2020</t>
  </si>
  <si>
    <t>KOTA BIMA 2021</t>
  </si>
  <si>
    <t>KOTA BIMA 2022</t>
  </si>
  <si>
    <t xml:space="preserve">BAYI PEREMPUAN LAHIR HIDUP </t>
  </si>
  <si>
    <t xml:space="preserve">BAYI 
LAKI-LAKI 
LAHIR HIDUP </t>
  </si>
  <si>
    <t>JUMLAH BAYI LAHIR HIDUP</t>
  </si>
  <si>
    <t xml:space="preserve">Jumlah Kunjungan Neonatal (KN1) dan KN Lengkap (KN3) di Kota Bima Tahun 2024 menurut Jenis Kelamin di rinci per Kecamatan </t>
  </si>
  <si>
    <t>Sumber: Bidang Kesehatan Keluarga, Dinas Kesehatan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</si>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</sst>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4" fontId="10" fillId="0" borderId="0" xfId="6" applyNumberFormat="1" applyFont="1" applyFill="1" applyBorder="1" applyAlignment="1">
      <alignment horizontal="center" vertical="center"/>
    </xf>
    <xf numFmtId="4" fontId="9" fillId="2" borderId="2" xfId="6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3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10" fillId="0" borderId="8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>
      <alignment horizontal="center" vertical="center"/>
    </xf>
    <xf numFmtId="4" fontId="10" fillId="0" borderId="10" xfId="6" applyNumberFormat="1" applyFont="1" applyFill="1" applyBorder="1" applyAlignment="1">
      <alignment horizontal="center" vertical="center"/>
    </xf>
    <xf numFmtId="4" fontId="10" fillId="0" borderId="9" xfId="6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>
      <alignment horizontal="center" vertical="center"/>
    </xf>
    <xf numFmtId="4" fontId="10" fillId="0" borderId="13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>
      <alignment horizontal="center" vertical="center"/>
    </xf>
    <xf numFmtId="4" fontId="10" fillId="0" borderId="17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3" fontId="10" fillId="0" borderId="22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>
      <alignment horizontal="center" vertical="center"/>
    </xf>
    <xf numFmtId="4" fontId="10" fillId="0" borderId="21" xfId="6" applyNumberFormat="1" applyFont="1" applyFill="1" applyBorder="1" applyAlignment="1">
      <alignment horizontal="center" vertical="center"/>
    </xf>
    <xf numFmtId="4" fontId="10" fillId="0" borderId="20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vertical="top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abSelected="1" view="pageBreakPreview" topLeftCell="G1" zoomScaleNormal="100" zoomScaleSheetLayoutView="100" workbookViewId="0">
      <selection activeCell="J11" sqref="J11"/>
    </sheetView>
  </sheetViews>
  <sheetFormatPr defaultRowHeight="12.75" x14ac:dyDescent="0.25"/>
  <cols>
    <col min="1" max="1" width="8.85546875" style="1" customWidth="1"/>
    <col min="2" max="2" width="15.140625" style="1" customWidth="1"/>
    <col min="3" max="4" width="12.28515625" style="1" customWidth="1"/>
    <col min="5" max="5" width="11" style="1" customWidth="1"/>
    <col min="6" max="10" width="10" style="1" customWidth="1"/>
    <col min="11" max="11" width="8" style="1" customWidth="1"/>
    <col min="12" max="12" width="7.85546875" style="1" customWidth="1"/>
    <col min="13" max="14" width="8.42578125" style="1" customWidth="1"/>
    <col min="15" max="16384" width="9.140625" style="1"/>
  </cols>
  <sheetData>
    <row r="1" spans="1:25" ht="15" x14ac:dyDescent="0.25">
      <c r="A1" s="61" t="s">
        <v>29</v>
      </c>
    </row>
    <row r="2" spans="1:25" x14ac:dyDescent="0.25">
      <c r="E2" s="2"/>
      <c r="H2" s="2"/>
      <c r="K2" s="21"/>
    </row>
    <row r="3" spans="1:25" ht="48" customHeight="1" thickBot="1" x14ac:dyDescent="0.3">
      <c r="A3" s="25" t="s">
        <v>5</v>
      </c>
      <c r="B3" s="29" t="s">
        <v>6</v>
      </c>
      <c r="C3" s="26" t="s">
        <v>27</v>
      </c>
      <c r="D3" s="27" t="s">
        <v>26</v>
      </c>
      <c r="E3" s="28" t="s">
        <v>28</v>
      </c>
      <c r="F3" s="26" t="s">
        <v>11</v>
      </c>
      <c r="G3" s="27" t="s">
        <v>12</v>
      </c>
      <c r="H3" s="28" t="s">
        <v>13</v>
      </c>
      <c r="I3" s="26" t="s">
        <v>14</v>
      </c>
      <c r="J3" s="27" t="s">
        <v>15</v>
      </c>
      <c r="K3" s="28" t="s">
        <v>16</v>
      </c>
      <c r="L3" s="32" t="s">
        <v>8</v>
      </c>
      <c r="M3" s="32" t="s">
        <v>9</v>
      </c>
      <c r="N3" s="28" t="s">
        <v>10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0.25" customHeight="1" thickTop="1" x14ac:dyDescent="0.25">
      <c r="A4" s="4">
        <v>527201</v>
      </c>
      <c r="B4" s="30" t="s">
        <v>0</v>
      </c>
      <c r="C4" s="17">
        <v>266</v>
      </c>
      <c r="D4" s="16">
        <v>271</v>
      </c>
      <c r="E4" s="18">
        <f>IF(SUM(C4:D4)=0,"-",SUM(C4:D4))</f>
        <v>537</v>
      </c>
      <c r="F4" s="17">
        <v>263</v>
      </c>
      <c r="G4" s="16">
        <v>267</v>
      </c>
      <c r="H4" s="19">
        <f>IF(SUM(F4:G4)=0,"-",SUM(F4:G4))</f>
        <v>530</v>
      </c>
      <c r="I4" s="17">
        <v>258</v>
      </c>
      <c r="J4" s="16">
        <v>266</v>
      </c>
      <c r="K4" s="19">
        <f>IF(SUM(I4:J4)=0,"-",SUM(I4:J4))</f>
        <v>524</v>
      </c>
      <c r="L4" s="33" t="s">
        <v>17</v>
      </c>
      <c r="M4" s="35">
        <f>IF(COUNT(E4,H4)=0,"-",IF(OR(SUM(H4)=0,SUM(E4)=0),0,ROUND(H4/E4*100,2)))</f>
        <v>98.7</v>
      </c>
      <c r="N4" s="23">
        <f>IF(COUNT(E4,K4)=0,"-",IF(OR(SUM(K4)=0,SUM(E4)=0),0,ROUND(K4/E4*100,2)))</f>
        <v>97.58</v>
      </c>
      <c r="O4" s="6"/>
      <c r="P4" s="5"/>
      <c r="Q4" s="6"/>
      <c r="R4" s="5"/>
      <c r="S4" s="7"/>
      <c r="T4" s="5"/>
      <c r="U4" s="7"/>
      <c r="V4" s="5"/>
      <c r="W4" s="7"/>
      <c r="X4" s="8"/>
      <c r="Y4" s="9"/>
    </row>
    <row r="5" spans="1:25" ht="20.25" customHeight="1" x14ac:dyDescent="0.25">
      <c r="A5" s="4">
        <v>527202</v>
      </c>
      <c r="B5" s="30" t="s">
        <v>1</v>
      </c>
      <c r="C5" s="17">
        <v>160</v>
      </c>
      <c r="D5" s="16">
        <v>130</v>
      </c>
      <c r="E5" s="18">
        <f t="shared" ref="E5:E14" si="0">IF(SUM(C5:D5)=0,"-",SUM(C5:D5))</f>
        <v>290</v>
      </c>
      <c r="F5" s="17">
        <v>155</v>
      </c>
      <c r="G5" s="16">
        <v>127</v>
      </c>
      <c r="H5" s="19">
        <f t="shared" ref="H5:H8" si="1">IF(SUM(F5:G5)=0,"-",SUM(F5:G5))</f>
        <v>282</v>
      </c>
      <c r="I5" s="17">
        <v>153</v>
      </c>
      <c r="J5" s="16">
        <v>127</v>
      </c>
      <c r="K5" s="19">
        <f t="shared" ref="K5:K8" si="2">IF(SUM(I5:J5)=0,"-",SUM(I5:J5))</f>
        <v>280</v>
      </c>
      <c r="L5" s="33" t="s">
        <v>17</v>
      </c>
      <c r="M5" s="35">
        <f t="shared" ref="M5:M14" si="3">IF(COUNT(E5,H5)=0,"-",IF(OR(SUM(H5)=0,SUM(E5)=0),0,ROUND(H5/E5*100,2)))</f>
        <v>97.24</v>
      </c>
      <c r="N5" s="23">
        <f t="shared" ref="N5:N14" si="4">IF(COUNT(E5,K5)=0,"-",IF(OR(SUM(K5)=0,SUM(E5)=0),0,ROUND(K5/E5*100,2)))</f>
        <v>96.55</v>
      </c>
      <c r="O5" s="6"/>
      <c r="P5" s="5"/>
      <c r="Q5" s="6"/>
      <c r="R5" s="5"/>
      <c r="S5" s="7"/>
      <c r="T5" s="5"/>
      <c r="U5" s="7"/>
      <c r="V5" s="5"/>
      <c r="W5" s="7"/>
      <c r="X5" s="8"/>
      <c r="Y5" s="9"/>
    </row>
    <row r="6" spans="1:25" ht="20.25" customHeight="1" x14ac:dyDescent="0.25">
      <c r="A6" s="4">
        <v>527203</v>
      </c>
      <c r="B6" s="30" t="s">
        <v>2</v>
      </c>
      <c r="C6" s="17">
        <v>252</v>
      </c>
      <c r="D6" s="16">
        <v>242</v>
      </c>
      <c r="E6" s="18">
        <f t="shared" si="0"/>
        <v>494</v>
      </c>
      <c r="F6" s="17">
        <v>249</v>
      </c>
      <c r="G6" s="16">
        <v>240</v>
      </c>
      <c r="H6" s="19">
        <f t="shared" si="1"/>
        <v>489</v>
      </c>
      <c r="I6" s="17">
        <v>248</v>
      </c>
      <c r="J6" s="16">
        <v>242</v>
      </c>
      <c r="K6" s="19">
        <f t="shared" si="2"/>
        <v>490</v>
      </c>
      <c r="L6" s="33" t="s">
        <v>17</v>
      </c>
      <c r="M6" s="35">
        <f t="shared" si="3"/>
        <v>98.99</v>
      </c>
      <c r="N6" s="23">
        <f t="shared" si="4"/>
        <v>99.19</v>
      </c>
      <c r="O6" s="6"/>
      <c r="P6" s="5"/>
      <c r="Q6" s="6"/>
      <c r="R6" s="5"/>
      <c r="S6" s="7"/>
      <c r="T6" s="5"/>
      <c r="U6" s="7"/>
      <c r="V6" s="5"/>
      <c r="W6" s="7"/>
      <c r="X6" s="8"/>
      <c r="Y6" s="9"/>
    </row>
    <row r="7" spans="1:25" ht="20.25" customHeight="1" x14ac:dyDescent="0.25">
      <c r="A7" s="4">
        <v>527204</v>
      </c>
      <c r="B7" s="30" t="s">
        <v>3</v>
      </c>
      <c r="C7" s="17">
        <v>252</v>
      </c>
      <c r="D7" s="16">
        <v>228</v>
      </c>
      <c r="E7" s="18">
        <f t="shared" si="0"/>
        <v>480</v>
      </c>
      <c r="F7" s="17">
        <v>251</v>
      </c>
      <c r="G7" s="16">
        <v>226</v>
      </c>
      <c r="H7" s="19">
        <f t="shared" si="1"/>
        <v>477</v>
      </c>
      <c r="I7" s="17">
        <v>251</v>
      </c>
      <c r="J7" s="16">
        <v>226</v>
      </c>
      <c r="K7" s="19">
        <f t="shared" si="2"/>
        <v>477</v>
      </c>
      <c r="L7" s="33" t="s">
        <v>17</v>
      </c>
      <c r="M7" s="35">
        <f t="shared" si="3"/>
        <v>99.38</v>
      </c>
      <c r="N7" s="23">
        <f t="shared" si="4"/>
        <v>99.38</v>
      </c>
      <c r="O7" s="6"/>
      <c r="P7" s="5"/>
      <c r="Q7" s="6"/>
      <c r="R7" s="5"/>
      <c r="S7" s="7"/>
      <c r="T7" s="5"/>
      <c r="U7" s="7"/>
      <c r="V7" s="5"/>
      <c r="W7" s="7"/>
      <c r="X7" s="8"/>
      <c r="Y7" s="9"/>
    </row>
    <row r="8" spans="1:25" ht="20.25" customHeight="1" x14ac:dyDescent="0.25">
      <c r="A8" s="4">
        <v>527205</v>
      </c>
      <c r="B8" s="30" t="s">
        <v>4</v>
      </c>
      <c r="C8" s="17">
        <v>273</v>
      </c>
      <c r="D8" s="16">
        <v>241</v>
      </c>
      <c r="E8" s="18">
        <f t="shared" si="0"/>
        <v>514</v>
      </c>
      <c r="F8" s="17">
        <v>272</v>
      </c>
      <c r="G8" s="16">
        <v>241</v>
      </c>
      <c r="H8" s="19">
        <f t="shared" si="1"/>
        <v>513</v>
      </c>
      <c r="I8" s="17">
        <v>264</v>
      </c>
      <c r="J8" s="16">
        <v>239</v>
      </c>
      <c r="K8" s="19">
        <f t="shared" si="2"/>
        <v>503</v>
      </c>
      <c r="L8" s="33" t="s">
        <v>17</v>
      </c>
      <c r="M8" s="35">
        <f t="shared" si="3"/>
        <v>99.81</v>
      </c>
      <c r="N8" s="23">
        <f t="shared" si="4"/>
        <v>97.86</v>
      </c>
      <c r="O8" s="6"/>
      <c r="P8" s="5"/>
      <c r="Q8" s="6"/>
      <c r="R8" s="5"/>
      <c r="S8" s="7"/>
      <c r="T8" s="5"/>
      <c r="U8" s="7"/>
      <c r="V8" s="5"/>
      <c r="W8" s="7"/>
      <c r="X8" s="8"/>
      <c r="Y8" s="9"/>
    </row>
    <row r="9" spans="1:25" ht="24.75" customHeight="1" thickBot="1" x14ac:dyDescent="0.3">
      <c r="A9" s="22">
        <v>5272</v>
      </c>
      <c r="B9" s="31" t="s">
        <v>7</v>
      </c>
      <c r="C9" s="15">
        <f>IF(SUM(C4:C8)=0,"-",SUM(C4:C8))</f>
        <v>1203</v>
      </c>
      <c r="D9" s="10">
        <f t="shared" ref="D9:H9" si="5">IF(SUM(D4:D8)=0,"-",SUM(D4:D8))</f>
        <v>1112</v>
      </c>
      <c r="E9" s="10">
        <f t="shared" si="5"/>
        <v>2315</v>
      </c>
      <c r="F9" s="15">
        <f t="shared" si="5"/>
        <v>1190</v>
      </c>
      <c r="G9" s="10">
        <f t="shared" si="5"/>
        <v>1101</v>
      </c>
      <c r="H9" s="20">
        <f t="shared" si="5"/>
        <v>2291</v>
      </c>
      <c r="I9" s="15">
        <f t="shared" ref="I9:K9" si="6">IF(SUM(I4:I8)=0,"-",SUM(I4:I8))</f>
        <v>1174</v>
      </c>
      <c r="J9" s="10">
        <f t="shared" si="6"/>
        <v>1100</v>
      </c>
      <c r="K9" s="20">
        <f t="shared" si="6"/>
        <v>2274</v>
      </c>
      <c r="L9" s="34" t="s">
        <v>17</v>
      </c>
      <c r="M9" s="36">
        <f t="shared" si="3"/>
        <v>98.96</v>
      </c>
      <c r="N9" s="24">
        <f t="shared" si="4"/>
        <v>98.23</v>
      </c>
      <c r="O9" s="12"/>
      <c r="P9" s="11"/>
      <c r="Q9" s="12"/>
      <c r="R9" s="11"/>
      <c r="S9" s="13"/>
      <c r="T9" s="11"/>
      <c r="U9" s="13"/>
      <c r="V9" s="11"/>
      <c r="W9" s="13"/>
      <c r="X9" s="11"/>
      <c r="Y9" s="14"/>
    </row>
    <row r="10" spans="1:25" ht="21" customHeight="1" thickTop="1" x14ac:dyDescent="0.25">
      <c r="A10" s="38">
        <v>5272</v>
      </c>
      <c r="B10" s="39" t="s">
        <v>31</v>
      </c>
      <c r="C10" s="40">
        <v>1490</v>
      </c>
      <c r="D10" s="41">
        <v>1328</v>
      </c>
      <c r="E10" s="56">
        <v>2818</v>
      </c>
      <c r="F10" s="40">
        <v>1463</v>
      </c>
      <c r="G10" s="41">
        <v>1304</v>
      </c>
      <c r="H10" s="57">
        <v>2767</v>
      </c>
      <c r="I10" s="40">
        <v>1449</v>
      </c>
      <c r="J10" s="41">
        <v>1293</v>
      </c>
      <c r="K10" s="57">
        <v>2742</v>
      </c>
      <c r="L10" s="42" t="s">
        <v>17</v>
      </c>
      <c r="M10" s="43">
        <v>98.19</v>
      </c>
      <c r="N10" s="44">
        <v>97.3</v>
      </c>
      <c r="O10" s="6"/>
      <c r="P10" s="5"/>
      <c r="Q10" s="6"/>
      <c r="R10" s="5"/>
      <c r="S10" s="7"/>
      <c r="T10" s="5"/>
      <c r="U10" s="7"/>
      <c r="V10" s="5"/>
      <c r="W10" s="7"/>
      <c r="X10" s="5"/>
      <c r="Y10" s="9"/>
    </row>
    <row r="11" spans="1:25" ht="21" customHeight="1" x14ac:dyDescent="0.25">
      <c r="A11" s="62">
        <v>5272</v>
      </c>
      <c r="B11" s="63" t="s">
        <v>25</v>
      </c>
      <c r="C11" s="64">
        <v>1632</v>
      </c>
      <c r="D11" s="65">
        <v>1430</v>
      </c>
      <c r="E11" s="56">
        <v>3062</v>
      </c>
      <c r="F11" s="64">
        <v>1601</v>
      </c>
      <c r="G11" s="65">
        <v>1406</v>
      </c>
      <c r="H11" s="57">
        <v>3007</v>
      </c>
      <c r="I11" s="64">
        <v>1598</v>
      </c>
      <c r="J11" s="65">
        <v>1377</v>
      </c>
      <c r="K11" s="57">
        <v>2975</v>
      </c>
      <c r="L11" s="66" t="s">
        <v>17</v>
      </c>
      <c r="M11" s="67">
        <v>98.2</v>
      </c>
      <c r="N11" s="68">
        <v>97.16</v>
      </c>
      <c r="O11" s="6"/>
      <c r="P11" s="5"/>
      <c r="Q11" s="6"/>
      <c r="R11" s="5"/>
      <c r="S11" s="7"/>
      <c r="T11" s="5"/>
      <c r="U11" s="7"/>
      <c r="V11" s="5"/>
      <c r="W11" s="7"/>
      <c r="X11" s="5"/>
      <c r="Y11" s="9"/>
    </row>
    <row r="12" spans="1:25" ht="21" customHeight="1" x14ac:dyDescent="0.25">
      <c r="A12" s="53">
        <v>5272</v>
      </c>
      <c r="B12" s="54" t="s">
        <v>24</v>
      </c>
      <c r="C12" s="55">
        <v>1717</v>
      </c>
      <c r="D12" s="56">
        <v>1609</v>
      </c>
      <c r="E12" s="56">
        <f t="shared" si="0"/>
        <v>3326</v>
      </c>
      <c r="F12" s="55">
        <v>1681</v>
      </c>
      <c r="G12" s="56">
        <v>1578</v>
      </c>
      <c r="H12" s="57">
        <f t="shared" ref="H12:H14" si="7">IF(SUM(F12:G12)=0,"-",SUM(F12:G12))</f>
        <v>3259</v>
      </c>
      <c r="I12" s="55">
        <v>1677</v>
      </c>
      <c r="J12" s="56">
        <v>1579</v>
      </c>
      <c r="K12" s="57">
        <f t="shared" ref="K12" si="8">IF(SUM(I12:J12)=0,"-",SUM(I12:J12))</f>
        <v>3256</v>
      </c>
      <c r="L12" s="58" t="s">
        <v>17</v>
      </c>
      <c r="M12" s="59">
        <f t="shared" si="3"/>
        <v>97.99</v>
      </c>
      <c r="N12" s="60">
        <f t="shared" si="4"/>
        <v>97.9</v>
      </c>
      <c r="O12" s="6"/>
      <c r="P12" s="5"/>
      <c r="Q12" s="6"/>
      <c r="R12" s="5"/>
      <c r="S12" s="7"/>
      <c r="T12" s="5"/>
      <c r="U12" s="7"/>
      <c r="V12" s="5"/>
      <c r="W12" s="7"/>
      <c r="X12" s="5"/>
      <c r="Y12" s="9"/>
    </row>
    <row r="13" spans="1:25" ht="21" customHeight="1" x14ac:dyDescent="0.25">
      <c r="A13" s="53">
        <v>5272</v>
      </c>
      <c r="B13" s="54" t="s">
        <v>23</v>
      </c>
      <c r="C13" s="55">
        <v>1598.4193142497641</v>
      </c>
      <c r="D13" s="56">
        <v>1635.6162315193458</v>
      </c>
      <c r="E13" s="56">
        <f t="shared" si="0"/>
        <v>3234.0355457691098</v>
      </c>
      <c r="F13" s="55">
        <v>1581</v>
      </c>
      <c r="G13" s="56">
        <v>1560</v>
      </c>
      <c r="H13" s="57">
        <f t="shared" si="7"/>
        <v>3141</v>
      </c>
      <c r="I13" s="55">
        <v>1560</v>
      </c>
      <c r="J13" s="56">
        <v>1540</v>
      </c>
      <c r="K13" s="57">
        <f t="shared" ref="K13:K14" si="9">IF(SUM(I13:J13)=0,"-",SUM(I13:J13))</f>
        <v>3100</v>
      </c>
      <c r="L13" s="58" t="s">
        <v>17</v>
      </c>
      <c r="M13" s="59">
        <f t="shared" si="3"/>
        <v>97.12</v>
      </c>
      <c r="N13" s="60">
        <f t="shared" si="4"/>
        <v>95.86</v>
      </c>
      <c r="O13" s="6"/>
      <c r="P13" s="5"/>
      <c r="Q13" s="6"/>
      <c r="R13" s="5"/>
      <c r="S13" s="7"/>
      <c r="T13" s="5"/>
      <c r="U13" s="7"/>
      <c r="V13" s="5"/>
      <c r="W13" s="7"/>
      <c r="X13" s="5"/>
      <c r="Y13" s="9"/>
    </row>
    <row r="14" spans="1:25" ht="21" customHeight="1" thickBot="1" x14ac:dyDescent="0.3">
      <c r="A14" s="45">
        <v>5272</v>
      </c>
      <c r="B14" s="46" t="s">
        <v>22</v>
      </c>
      <c r="C14" s="47">
        <v>1721</v>
      </c>
      <c r="D14" s="48">
        <v>1549</v>
      </c>
      <c r="E14" s="48">
        <f t="shared" si="0"/>
        <v>3270</v>
      </c>
      <c r="F14" s="47">
        <v>1700</v>
      </c>
      <c r="G14" s="48">
        <v>1530</v>
      </c>
      <c r="H14" s="49">
        <f t="shared" si="7"/>
        <v>3230</v>
      </c>
      <c r="I14" s="47">
        <v>1686</v>
      </c>
      <c r="J14" s="48">
        <v>4390</v>
      </c>
      <c r="K14" s="49">
        <f t="shared" si="9"/>
        <v>6076</v>
      </c>
      <c r="L14" s="50" t="s">
        <v>17</v>
      </c>
      <c r="M14" s="51">
        <f t="shared" si="3"/>
        <v>98.78</v>
      </c>
      <c r="N14" s="52">
        <f t="shared" si="4"/>
        <v>185.81</v>
      </c>
      <c r="O14" s="6"/>
      <c r="P14" s="5"/>
      <c r="Q14" s="6"/>
      <c r="R14" s="5"/>
      <c r="S14" s="7"/>
      <c r="T14" s="5"/>
      <c r="U14" s="7"/>
      <c r="V14" s="5"/>
      <c r="W14" s="7"/>
      <c r="X14" s="5"/>
      <c r="Y14" s="9"/>
    </row>
    <row r="15" spans="1:25" ht="13.5" thickTop="1" x14ac:dyDescent="0.25">
      <c r="A15" s="69" t="s">
        <v>30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7" spans="1:2" x14ac:dyDescent="0.25">
      <c r="A17" s="37" t="s">
        <v>18</v>
      </c>
      <c r="B17" s="37"/>
    </row>
    <row r="18" spans="1:2" x14ac:dyDescent="0.25">
      <c r="A18" s="37" t="s">
        <v>19</v>
      </c>
      <c r="B18" s="37"/>
    </row>
    <row r="19" spans="1:2" x14ac:dyDescent="0.25">
      <c r="A19" s="37" t="s">
        <v>20</v>
      </c>
      <c r="B19" s="37"/>
    </row>
    <row r="20" spans="1:2" x14ac:dyDescent="0.25">
      <c r="A20" s="37" t="s">
        <v>21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KN1 dan KN3</vt:lpstr>
      <vt:lpstr>'KN1 dan KN3'!Print_Area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2025-06-28T23:16:12Z</dcterms:modified>
</cp:coreProperties>
</file>