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O.2025\SIASN\Surat-Surat\Surat Keluar\20250625 Data Statistik Sektoral BKPSDM Tahun 2024\5.03.01 BKPSDM\"/>
    </mc:Choice>
  </mc:AlternateContent>
  <xr:revisionPtr revIDLastSave="0" documentId="13_ncr:1_{A2A0FA4D-8D4E-498B-ADAE-66EA8A247840}" xr6:coauthVersionLast="47" xr6:coauthVersionMax="47" xr10:uidLastSave="{00000000-0000-0000-0000-000000000000}"/>
  <bookViews>
    <workbookView xWindow="16800" yWindow="4575" windowWidth="12345" windowHeight="11250" xr2:uid="{00000000-000D-0000-FFFF-FFFF00000000}"/>
  </bookViews>
  <sheets>
    <sheet name="Fungsional AS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vkigAc5fgXK1e0ziV+2apzapSO4QHKKg0iBOrbOddX8="/>
    </ext>
  </extLst>
</workbook>
</file>

<file path=xl/calcChain.xml><?xml version="1.0" encoding="utf-8"?>
<calcChain xmlns="http://schemas.openxmlformats.org/spreadsheetml/2006/main">
  <c r="G35" i="1" l="1"/>
  <c r="F35" i="1"/>
  <c r="G30" i="1"/>
  <c r="F30" i="1"/>
  <c r="G27" i="1"/>
  <c r="F27" i="1"/>
  <c r="G24" i="1"/>
  <c r="F24" i="1"/>
  <c r="G17" i="1"/>
  <c r="F17" i="1"/>
  <c r="G13" i="1"/>
  <c r="F13" i="1"/>
  <c r="G6" i="1"/>
  <c r="F6" i="1"/>
  <c r="G9" i="1"/>
  <c r="F9" i="1"/>
  <c r="C30" i="1"/>
  <c r="D30" i="1"/>
  <c r="H31" i="1"/>
  <c r="E31" i="1"/>
  <c r="C17" i="1"/>
  <c r="D17" i="1"/>
  <c r="H19" i="1"/>
  <c r="E19" i="1"/>
  <c r="H18" i="1"/>
  <c r="E18" i="1"/>
  <c r="C9" i="1"/>
  <c r="C13" i="1"/>
  <c r="D13" i="1"/>
  <c r="H14" i="1"/>
  <c r="E14" i="1"/>
  <c r="D35" i="1"/>
  <c r="C35" i="1"/>
  <c r="D27" i="1"/>
  <c r="C27" i="1"/>
  <c r="D24" i="1"/>
  <c r="C24" i="1"/>
  <c r="D9" i="1"/>
  <c r="D6" i="1"/>
  <c r="C6" i="1"/>
  <c r="H36" i="1"/>
  <c r="E36" i="1"/>
  <c r="H34" i="1"/>
  <c r="E34" i="1"/>
  <c r="E33" i="1"/>
  <c r="H32" i="1"/>
  <c r="E32" i="1"/>
  <c r="H29" i="1"/>
  <c r="E29" i="1"/>
  <c r="H28" i="1"/>
  <c r="E28" i="1"/>
  <c r="H26" i="1"/>
  <c r="E26" i="1"/>
  <c r="H25" i="1"/>
  <c r="E25" i="1"/>
  <c r="H21" i="1"/>
  <c r="E21" i="1"/>
  <c r="H20" i="1"/>
  <c r="E20" i="1"/>
  <c r="H16" i="1"/>
  <c r="E16" i="1"/>
  <c r="H15" i="1"/>
  <c r="E15" i="1"/>
  <c r="H12" i="1"/>
  <c r="E12" i="1"/>
  <c r="H11" i="1"/>
  <c r="E11" i="1"/>
  <c r="H10" i="1"/>
  <c r="E10" i="1"/>
  <c r="H8" i="1"/>
  <c r="E8" i="1"/>
  <c r="H7" i="1"/>
  <c r="E7" i="1"/>
  <c r="H35" i="1" l="1"/>
  <c r="H33" i="1"/>
  <c r="H30" i="1"/>
  <c r="H27" i="1"/>
  <c r="H24" i="1"/>
  <c r="H17" i="1"/>
  <c r="H13" i="1"/>
  <c r="F37" i="1"/>
  <c r="H9" i="1"/>
  <c r="H6" i="1"/>
  <c r="E17" i="1"/>
  <c r="E35" i="1"/>
  <c r="E30" i="1"/>
  <c r="E24" i="1"/>
  <c r="E27" i="1"/>
  <c r="E13" i="1"/>
  <c r="E6" i="1"/>
  <c r="E9" i="1"/>
  <c r="D37" i="1"/>
  <c r="C37" i="1"/>
  <c r="G37" i="1" l="1"/>
  <c r="H37" i="1"/>
  <c r="E37" i="1"/>
</calcChain>
</file>

<file path=xl/sharedStrings.xml><?xml version="1.0" encoding="utf-8"?>
<sst xmlns="http://schemas.openxmlformats.org/spreadsheetml/2006/main" count="71" uniqueCount="50">
  <si>
    <t>Jumlah Pegawai/ASN Fungsional di Kota Bima Tahun 2024
dirinci berdasarkan Rumpun Jabatan Fungsional 
(Tidak Termasuk Fungsional Guru dan Tenaga Kesehatan)</t>
  </si>
  <si>
    <t>Satuan : Orang</t>
  </si>
  <si>
    <t>NO</t>
  </si>
  <si>
    <t xml:space="preserve">RUMPUN JABATAN
JENJANG PANGKAT
GOLONGAN </t>
  </si>
  <si>
    <t>PNS/ASN FUNGSIONAL
LAKI-LAKI</t>
  </si>
  <si>
    <t>PNS/ASN FUNGSIONAL
PEREMPUAN</t>
  </si>
  <si>
    <t>JUMLAH PNS/ASN FUNGSIONAL</t>
  </si>
  <si>
    <t>PNS/ASN FUNGSIONAL YANG MEMILIKI SERTIFIKAT KOMPETENSI
LAKI-LAKI</t>
  </si>
  <si>
    <t>PNS/ASN FUNGSIONAL YANG MEMILIKI SERTIFIKAT KOMPETENSI
PEREMPUAN</t>
  </si>
  <si>
    <t>JUMLAH ASN FUNGSIONAL YANG MEMILIKI SERTIFIKAT KOMPETENSI</t>
  </si>
  <si>
    <t>A</t>
  </si>
  <si>
    <t>Jabatan Fungsional Keahlian</t>
  </si>
  <si>
    <t>1.  Ahli Utama</t>
  </si>
  <si>
    <t>a. Pembina Utama / IV.e</t>
  </si>
  <si>
    <t>b. Pembina Utama Madya / IV.d</t>
  </si>
  <si>
    <t>2.  Ahli Madya</t>
  </si>
  <si>
    <t>a. Pembina Utama Muda / IV.c</t>
  </si>
  <si>
    <t>b. Pembina Tingkat I / IV.b</t>
  </si>
  <si>
    <t>c. Pembina  / IV.a</t>
  </si>
  <si>
    <t>3.  Ahli Muda</t>
  </si>
  <si>
    <t>a. Penata Tingkat I / III.d</t>
  </si>
  <si>
    <t>b. Penata / III.c</t>
  </si>
  <si>
    <t>4.  Ahli Pertama</t>
  </si>
  <si>
    <t>B</t>
  </si>
  <si>
    <t>Jabatan Fungsional Ketrampilan</t>
  </si>
  <si>
    <t>1.  Penyelia</t>
  </si>
  <si>
    <t>a. Penata Tk. I / III.d</t>
  </si>
  <si>
    <t>2. Pelaksana Lanjutan/Mahir</t>
  </si>
  <si>
    <t>b. Penata Muda Tk. I / III.b</t>
  </si>
  <si>
    <t>c. Penata Muda  / III.a</t>
  </si>
  <si>
    <t>3.  Pelaksana/Trampil</t>
  </si>
  <si>
    <t>4.  Pelaksana Pemula</t>
  </si>
  <si>
    <t>a. Pengatur Muda / II.a</t>
  </si>
  <si>
    <t>KOTA BIMA</t>
  </si>
  <si>
    <t>Tahun 2023</t>
  </si>
  <si>
    <t>Tahun 2022</t>
  </si>
  <si>
    <t>-</t>
  </si>
  <si>
    <t>Tahun 2021</t>
  </si>
  <si>
    <t>Tahun 2020</t>
  </si>
  <si>
    <t>Tahun 2019</t>
  </si>
  <si>
    <t>Sumber Data : Badan Kepegawaian dan Pengembangan SDM Kota Bima Tahun 2025</t>
  </si>
  <si>
    <t>a. Pembina  / IV.a</t>
  </si>
  <si>
    <t>b. Penata Tingkat I / III.d</t>
  </si>
  <si>
    <t>c. Penata / III.c</t>
  </si>
  <si>
    <t>d. Pengatur Muda Tk. I / II.b</t>
  </si>
  <si>
    <t>c. Penata Muda Tingkat I / III.b</t>
  </si>
  <si>
    <t>d. Penata Muda / III.a</t>
  </si>
  <si>
    <t>a. Penata Muda  / III.a</t>
  </si>
  <si>
    <t>b. Pengatur Tk. I / II.d</t>
  </si>
  <si>
    <t>c. Pengatur / II.c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</si>
</sst>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3" fillId="0" borderId="0" xfId="0" applyNumberFormat="1" applyFont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/>
    </xf>
    <xf numFmtId="3" fontId="1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4"/>
  <sheetViews>
    <sheetView showGridLines="0" tabSelected="1" topLeftCell="A16" zoomScale="70" zoomScaleNormal="70" workbookViewId="0">
      <selection activeCell="I29" sqref="I29"/>
    </sheetView>
  </sheetViews>
  <sheetFormatPr defaultColWidth="14.42578125" defaultRowHeight="15" customHeight="1" x14ac:dyDescent="0.25"/>
  <cols>
    <col min="1" max="1" width="6.5703125" customWidth="1"/>
    <col min="2" max="2" width="34.140625" customWidth="1"/>
    <col min="3" max="3" width="20.42578125" customWidth="1"/>
    <col min="4" max="4" width="20" customWidth="1"/>
    <col min="5" max="5" width="15" customWidth="1"/>
    <col min="6" max="6" width="18.7109375" customWidth="1"/>
    <col min="7" max="7" width="21" customWidth="1"/>
    <col min="8" max="8" width="20.5703125" customWidth="1"/>
    <col min="9" max="26" width="8.7109375" customWidth="1"/>
  </cols>
  <sheetData>
    <row r="1" spans="1:26" ht="45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"/>
      <c r="B2" s="5"/>
      <c r="C2" s="5"/>
      <c r="D2" s="5"/>
      <c r="E2" s="6"/>
      <c r="F2" s="6"/>
      <c r="G2" s="6"/>
      <c r="H2" s="6" t="s">
        <v>1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92.25" customHeight="1" x14ac:dyDescent="0.25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 x14ac:dyDescent="0.25">
      <c r="A4" s="10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1">
        <v>7</v>
      </c>
      <c r="H4" s="12">
        <v>8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0.25" customHeight="1" x14ac:dyDescent="0.25">
      <c r="A5" s="13" t="s">
        <v>10</v>
      </c>
      <c r="B5" s="1" t="s">
        <v>11</v>
      </c>
      <c r="C5" s="14"/>
      <c r="D5" s="14"/>
      <c r="E5" s="14"/>
      <c r="F5" s="14"/>
      <c r="G5" s="1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customHeight="1" x14ac:dyDescent="0.25">
      <c r="A6" s="13"/>
      <c r="B6" s="15" t="s">
        <v>12</v>
      </c>
      <c r="C6" s="16">
        <f>SUM(C7:C8)</f>
        <v>0</v>
      </c>
      <c r="D6" s="16">
        <f>SUM(D7:D8)</f>
        <v>0</v>
      </c>
      <c r="E6" s="16">
        <f t="shared" ref="E6:E21" si="0">IF(AND(C6="",D6=""),"",IF(SUM(C6:D6)=0,0,SUM(C6:D6)))</f>
        <v>0</v>
      </c>
      <c r="F6" s="16">
        <f>SUM(F7)</f>
        <v>0</v>
      </c>
      <c r="G6" s="16">
        <f>SUM(G7)</f>
        <v>0</v>
      </c>
      <c r="H6" s="17">
        <f t="shared" ref="H6:H21" si="1">IF(AND(F6="",G6=""),"",IF(SUM(F6:G6)=0,0,SUM(F6:G6)))</f>
        <v>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customHeight="1" x14ac:dyDescent="0.25">
      <c r="A7" s="18"/>
      <c r="B7" s="19" t="s">
        <v>13</v>
      </c>
      <c r="C7" s="20"/>
      <c r="D7" s="20"/>
      <c r="E7" s="16" t="str">
        <f t="shared" si="0"/>
        <v/>
      </c>
      <c r="F7" s="16"/>
      <c r="G7" s="16"/>
      <c r="H7" s="17" t="str">
        <f t="shared" si="1"/>
        <v/>
      </c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customHeight="1" x14ac:dyDescent="0.25">
      <c r="A8" s="18"/>
      <c r="B8" s="19" t="s">
        <v>14</v>
      </c>
      <c r="C8" s="20"/>
      <c r="D8" s="20"/>
      <c r="E8" s="16" t="str">
        <f t="shared" si="0"/>
        <v/>
      </c>
      <c r="F8" s="16"/>
      <c r="G8" s="16"/>
      <c r="H8" s="17" t="str">
        <f t="shared" si="1"/>
        <v/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customHeight="1" x14ac:dyDescent="0.25">
      <c r="A9" s="13"/>
      <c r="B9" s="15" t="s">
        <v>15</v>
      </c>
      <c r="C9" s="16">
        <f>SUM(C10:C12)</f>
        <v>23</v>
      </c>
      <c r="D9" s="16">
        <f>SUM(D10:D12)</f>
        <v>22</v>
      </c>
      <c r="E9" s="16">
        <f t="shared" si="0"/>
        <v>45</v>
      </c>
      <c r="F9" s="16">
        <f>SUM(F10:F12)</f>
        <v>4</v>
      </c>
      <c r="G9" s="16">
        <f>SUM(G10:G12)</f>
        <v>16</v>
      </c>
      <c r="H9" s="17">
        <f t="shared" si="1"/>
        <v>20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customHeight="1" x14ac:dyDescent="0.25">
      <c r="A10" s="18"/>
      <c r="B10" s="19" t="s">
        <v>16</v>
      </c>
      <c r="C10" s="20">
        <v>8</v>
      </c>
      <c r="D10" s="20">
        <v>4</v>
      </c>
      <c r="E10" s="16">
        <f t="shared" si="0"/>
        <v>12</v>
      </c>
      <c r="F10" s="16"/>
      <c r="G10" s="16"/>
      <c r="H10" s="17" t="str">
        <f t="shared" si="1"/>
        <v/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25">
      <c r="A11" s="18"/>
      <c r="B11" s="19" t="s">
        <v>17</v>
      </c>
      <c r="C11" s="20">
        <v>7</v>
      </c>
      <c r="D11" s="20">
        <v>8</v>
      </c>
      <c r="E11" s="16">
        <f t="shared" si="0"/>
        <v>15</v>
      </c>
      <c r="F11" s="16"/>
      <c r="G11" s="16"/>
      <c r="H11" s="17" t="str">
        <f t="shared" si="1"/>
        <v/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25">
      <c r="A12" s="18"/>
      <c r="B12" s="19" t="s">
        <v>18</v>
      </c>
      <c r="C12" s="20">
        <v>8</v>
      </c>
      <c r="D12" s="20">
        <v>10</v>
      </c>
      <c r="E12" s="16">
        <f t="shared" si="0"/>
        <v>18</v>
      </c>
      <c r="F12" s="16">
        <v>4</v>
      </c>
      <c r="G12" s="16">
        <v>16</v>
      </c>
      <c r="H12" s="17">
        <f t="shared" si="1"/>
        <v>20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25">
      <c r="A13" s="13"/>
      <c r="B13" s="15" t="s">
        <v>19</v>
      </c>
      <c r="C13" s="16">
        <f>SUM(C14:C16)</f>
        <v>139</v>
      </c>
      <c r="D13" s="16">
        <f>SUM(D14:D16)</f>
        <v>108</v>
      </c>
      <c r="E13" s="16">
        <f t="shared" si="0"/>
        <v>247</v>
      </c>
      <c r="F13" s="16">
        <f>SUM(F14:F16)</f>
        <v>7</v>
      </c>
      <c r="G13" s="16">
        <f>SUM(G14:G16)</f>
        <v>31</v>
      </c>
      <c r="H13" s="17">
        <f t="shared" si="1"/>
        <v>38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25">
      <c r="A14" s="18"/>
      <c r="B14" s="19" t="s">
        <v>41</v>
      </c>
      <c r="C14" s="20">
        <v>19</v>
      </c>
      <c r="D14" s="20">
        <v>13</v>
      </c>
      <c r="E14" s="16">
        <f t="shared" ref="E14" si="2">IF(AND(C14="",D14=""),"",IF(SUM(C14:D14)=0,0,SUM(C14:D14)))</f>
        <v>32</v>
      </c>
      <c r="F14" s="16"/>
      <c r="G14" s="16"/>
      <c r="H14" s="17" t="str">
        <f t="shared" ref="H14" si="3">IF(AND(F14="",G14=""),"",IF(SUM(F14:G14)=0,0,SUM(F14:G14)))</f>
        <v/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25">
      <c r="A15" s="18"/>
      <c r="B15" s="19" t="s">
        <v>42</v>
      </c>
      <c r="C15" s="20">
        <v>89</v>
      </c>
      <c r="D15" s="20">
        <v>86</v>
      </c>
      <c r="E15" s="16">
        <f t="shared" si="0"/>
        <v>175</v>
      </c>
      <c r="F15" s="16"/>
      <c r="G15" s="16"/>
      <c r="H15" s="17" t="str">
        <f t="shared" si="1"/>
        <v/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25">
      <c r="A16" s="18"/>
      <c r="B16" s="19" t="s">
        <v>43</v>
      </c>
      <c r="C16" s="20">
        <v>31</v>
      </c>
      <c r="D16" s="20">
        <v>9</v>
      </c>
      <c r="E16" s="16">
        <f t="shared" si="0"/>
        <v>40</v>
      </c>
      <c r="F16" s="16">
        <v>7</v>
      </c>
      <c r="G16" s="16">
        <v>31</v>
      </c>
      <c r="H16" s="17">
        <f t="shared" si="1"/>
        <v>38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25">
      <c r="A17" s="13"/>
      <c r="B17" s="15" t="s">
        <v>22</v>
      </c>
      <c r="C17" s="16">
        <f>SUM(C18:C21)</f>
        <v>57</v>
      </c>
      <c r="D17" s="16">
        <f>SUM(D18:D21)</f>
        <v>61</v>
      </c>
      <c r="E17" s="16">
        <f>IF(AND(C17="",D17=""),"",IF(SUM(C17:D17)=0,0,SUM(C17:D17)))</f>
        <v>118</v>
      </c>
      <c r="F17" s="16">
        <f>SUM(F18:F21)</f>
        <v>0</v>
      </c>
      <c r="G17" s="16">
        <f>SUM(G18:G21)</f>
        <v>0</v>
      </c>
      <c r="H17" s="17">
        <f t="shared" si="1"/>
        <v>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25">
      <c r="A18" s="18"/>
      <c r="B18" s="19" t="s">
        <v>20</v>
      </c>
      <c r="C18" s="20"/>
      <c r="D18" s="20">
        <v>2</v>
      </c>
      <c r="E18" s="16">
        <f t="shared" ref="E18:E19" si="4">IF(AND(C18="",D18=""),"",IF(SUM(C18:D18)=0,0,SUM(C18:D18)))</f>
        <v>2</v>
      </c>
      <c r="F18" s="16"/>
      <c r="G18" s="16"/>
      <c r="H18" s="17" t="str">
        <f t="shared" ref="H18:H19" si="5">IF(AND(F18="",G18=""),"",IF(SUM(F18:G18)=0,0,SUM(F18:G18)))</f>
        <v/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25">
      <c r="A19" s="18"/>
      <c r="B19" s="19" t="s">
        <v>21</v>
      </c>
      <c r="C19" s="20">
        <v>2</v>
      </c>
      <c r="D19" s="20">
        <v>4</v>
      </c>
      <c r="E19" s="16">
        <f t="shared" si="4"/>
        <v>6</v>
      </c>
      <c r="F19" s="16"/>
      <c r="G19" s="16"/>
      <c r="H19" s="17" t="str">
        <f t="shared" si="5"/>
        <v/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8.75" customHeight="1" x14ac:dyDescent="0.25">
      <c r="A20" s="18"/>
      <c r="B20" s="19" t="s">
        <v>45</v>
      </c>
      <c r="C20" s="20">
        <v>35</v>
      </c>
      <c r="D20" s="20">
        <v>39</v>
      </c>
      <c r="E20" s="16">
        <f t="shared" si="0"/>
        <v>74</v>
      </c>
      <c r="F20" s="16"/>
      <c r="G20" s="16"/>
      <c r="H20" s="17" t="str">
        <f t="shared" si="1"/>
        <v/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8.75" customHeight="1" x14ac:dyDescent="0.25">
      <c r="A21" s="18"/>
      <c r="B21" s="19" t="s">
        <v>46</v>
      </c>
      <c r="C21" s="20">
        <v>20</v>
      </c>
      <c r="D21" s="20">
        <v>16</v>
      </c>
      <c r="E21" s="16">
        <f t="shared" si="0"/>
        <v>36</v>
      </c>
      <c r="F21" s="16"/>
      <c r="G21" s="16"/>
      <c r="H21" s="17" t="str">
        <f t="shared" si="1"/>
        <v/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" customHeight="1" x14ac:dyDescent="0.25">
      <c r="A22" s="18"/>
      <c r="B22" s="19"/>
      <c r="C22" s="20"/>
      <c r="D22" s="20"/>
      <c r="E22" s="16"/>
      <c r="F22" s="16"/>
      <c r="G22" s="16"/>
      <c r="H22" s="17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0.25" customHeight="1" x14ac:dyDescent="0.25">
      <c r="A23" s="13" t="s">
        <v>23</v>
      </c>
      <c r="B23" s="1" t="s">
        <v>24</v>
      </c>
      <c r="C23" s="14"/>
      <c r="D23" s="14"/>
      <c r="E23" s="14"/>
      <c r="F23" s="14"/>
      <c r="G23" s="14"/>
      <c r="H23" s="17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8.75" customHeight="1" x14ac:dyDescent="0.25">
      <c r="A24" s="13"/>
      <c r="B24" s="15" t="s">
        <v>25</v>
      </c>
      <c r="C24" s="16">
        <f>SUM(C25:C26)</f>
        <v>0</v>
      </c>
      <c r="D24" s="16">
        <f>SUM(D25:D26)</f>
        <v>2</v>
      </c>
      <c r="E24" s="16">
        <f t="shared" ref="E24:E36" si="6">IF(AND(C24="",D24=""),"",IF(SUM(C24:D24)=0,0,SUM(C24:D24)))</f>
        <v>2</v>
      </c>
      <c r="F24" s="16">
        <f>SUM(F25:F26)</f>
        <v>1</v>
      </c>
      <c r="G24" s="16">
        <f>SUM(G25:G26)</f>
        <v>0</v>
      </c>
      <c r="H24" s="17">
        <f t="shared" ref="H24:H36" si="7">IF(AND(F24="",G24=""),"",IF(SUM(F24:G24)=0,0,SUM(F24:G24)))</f>
        <v>1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.75" customHeight="1" x14ac:dyDescent="0.25">
      <c r="A25" s="18"/>
      <c r="B25" s="19" t="s">
        <v>26</v>
      </c>
      <c r="C25" s="20"/>
      <c r="D25" s="20">
        <v>1</v>
      </c>
      <c r="E25" s="16">
        <f t="shared" si="6"/>
        <v>1</v>
      </c>
      <c r="F25" s="16"/>
      <c r="G25" s="16"/>
      <c r="H25" s="17" t="str">
        <f t="shared" si="7"/>
        <v/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8.75" customHeight="1" x14ac:dyDescent="0.25">
      <c r="A26" s="18"/>
      <c r="B26" s="19" t="s">
        <v>21</v>
      </c>
      <c r="C26" s="20"/>
      <c r="D26" s="20">
        <v>1</v>
      </c>
      <c r="E26" s="16">
        <f t="shared" si="6"/>
        <v>1</v>
      </c>
      <c r="F26" s="16">
        <v>1</v>
      </c>
      <c r="G26" s="16"/>
      <c r="H26" s="17">
        <f t="shared" si="7"/>
        <v>1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8.75" customHeight="1" x14ac:dyDescent="0.25">
      <c r="A27" s="13"/>
      <c r="B27" s="15" t="s">
        <v>27</v>
      </c>
      <c r="C27" s="16">
        <f>SUM(C28:C29)</f>
        <v>0</v>
      </c>
      <c r="D27" s="16">
        <f>SUM(D28:D29)</f>
        <v>3</v>
      </c>
      <c r="E27" s="16">
        <f t="shared" si="6"/>
        <v>3</v>
      </c>
      <c r="F27" s="16">
        <f>SUM(F28:F29)</f>
        <v>0</v>
      </c>
      <c r="G27" s="16">
        <f>SUM(G28:G29)</f>
        <v>1</v>
      </c>
      <c r="H27" s="17">
        <f t="shared" si="7"/>
        <v>1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8.75" customHeight="1" x14ac:dyDescent="0.25">
      <c r="A28" s="18"/>
      <c r="B28" s="19" t="s">
        <v>28</v>
      </c>
      <c r="C28" s="20"/>
      <c r="D28" s="20">
        <v>2</v>
      </c>
      <c r="E28" s="16">
        <f t="shared" si="6"/>
        <v>2</v>
      </c>
      <c r="F28" s="16"/>
      <c r="G28" s="16"/>
      <c r="H28" s="17" t="str">
        <f t="shared" si="7"/>
        <v/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8.75" customHeight="1" x14ac:dyDescent="0.25">
      <c r="A29" s="18"/>
      <c r="B29" s="19" t="s">
        <v>29</v>
      </c>
      <c r="C29" s="20"/>
      <c r="D29" s="20">
        <v>1</v>
      </c>
      <c r="E29" s="16">
        <f t="shared" si="6"/>
        <v>1</v>
      </c>
      <c r="F29" s="16"/>
      <c r="G29" s="16">
        <v>1</v>
      </c>
      <c r="H29" s="17">
        <f t="shared" si="7"/>
        <v>1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8.75" customHeight="1" x14ac:dyDescent="0.25">
      <c r="A30" s="13"/>
      <c r="B30" s="15" t="s">
        <v>30</v>
      </c>
      <c r="C30" s="16">
        <f>SUM(C31:C34)</f>
        <v>3</v>
      </c>
      <c r="D30" s="16">
        <f>SUM(D31:D34)</f>
        <v>7</v>
      </c>
      <c r="E30" s="16">
        <f t="shared" si="6"/>
        <v>10</v>
      </c>
      <c r="F30" s="16">
        <f>SUM(F31:F34)</f>
        <v>0</v>
      </c>
      <c r="G30" s="16">
        <f>SUM(G31:G34)</f>
        <v>0</v>
      </c>
      <c r="H30" s="17">
        <f t="shared" si="7"/>
        <v>0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8.75" customHeight="1" x14ac:dyDescent="0.25">
      <c r="A31" s="18"/>
      <c r="B31" s="19" t="s">
        <v>47</v>
      </c>
      <c r="C31" s="20"/>
      <c r="D31" s="20">
        <v>1</v>
      </c>
      <c r="E31" s="16">
        <f t="shared" ref="E31" si="8">IF(AND(C31="",D31=""),"",IF(SUM(C31:D31)=0,0,SUM(C31:D31)))</f>
        <v>1</v>
      </c>
      <c r="F31" s="16"/>
      <c r="G31" s="16"/>
      <c r="H31" s="17" t="str">
        <f t="shared" ref="H31" si="9">IF(AND(F31="",G31=""),"",IF(SUM(F31:G31)=0,0,SUM(F31:G31)))</f>
        <v/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8.75" customHeight="1" x14ac:dyDescent="0.25">
      <c r="A32" s="18"/>
      <c r="B32" s="19" t="s">
        <v>48</v>
      </c>
      <c r="C32" s="20"/>
      <c r="D32" s="20"/>
      <c r="E32" s="16" t="str">
        <f t="shared" si="6"/>
        <v/>
      </c>
      <c r="F32" s="16"/>
      <c r="G32" s="16"/>
      <c r="H32" s="17" t="str">
        <f t="shared" si="7"/>
        <v/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8.75" customHeight="1" x14ac:dyDescent="0.25">
      <c r="A33" s="18"/>
      <c r="B33" s="19" t="s">
        <v>49</v>
      </c>
      <c r="C33" s="20">
        <v>2</v>
      </c>
      <c r="D33" s="20">
        <v>2</v>
      </c>
      <c r="E33" s="16">
        <f t="shared" si="6"/>
        <v>4</v>
      </c>
      <c r="F33" s="16"/>
      <c r="G33" s="16"/>
      <c r="H33" s="17" t="str">
        <f t="shared" si="7"/>
        <v/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8.75" customHeight="1" x14ac:dyDescent="0.25">
      <c r="A34" s="18"/>
      <c r="B34" s="19" t="s">
        <v>44</v>
      </c>
      <c r="C34" s="20">
        <v>1</v>
      </c>
      <c r="D34" s="20">
        <v>4</v>
      </c>
      <c r="E34" s="16">
        <f t="shared" si="6"/>
        <v>5</v>
      </c>
      <c r="F34" s="16"/>
      <c r="G34" s="16"/>
      <c r="H34" s="17" t="str">
        <f t="shared" si="7"/>
        <v/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8.75" customHeight="1" x14ac:dyDescent="0.25">
      <c r="A35" s="13"/>
      <c r="B35" s="15" t="s">
        <v>31</v>
      </c>
      <c r="C35" s="16">
        <f>SUM(C36)</f>
        <v>0</v>
      </c>
      <c r="D35" s="16">
        <f>SUM(D36)</f>
        <v>3</v>
      </c>
      <c r="E35" s="16">
        <f t="shared" si="6"/>
        <v>3</v>
      </c>
      <c r="F35" s="16">
        <f>SUM(F36)</f>
        <v>0</v>
      </c>
      <c r="G35" s="16">
        <f>SUM(G36)</f>
        <v>0</v>
      </c>
      <c r="H35" s="17">
        <f t="shared" si="7"/>
        <v>0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8.75" customHeight="1" x14ac:dyDescent="0.25">
      <c r="A36" s="18"/>
      <c r="B36" s="19" t="s">
        <v>32</v>
      </c>
      <c r="C36" s="20"/>
      <c r="D36" s="20">
        <v>3</v>
      </c>
      <c r="E36" s="16">
        <f t="shared" si="6"/>
        <v>3</v>
      </c>
      <c r="F36" s="16"/>
      <c r="G36" s="16"/>
      <c r="H36" s="17" t="str">
        <f t="shared" si="7"/>
        <v/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3.25" customHeight="1" x14ac:dyDescent="0.25">
      <c r="A37" s="21">
        <v>5272</v>
      </c>
      <c r="B37" s="22" t="s">
        <v>33</v>
      </c>
      <c r="C37" s="23">
        <f t="shared" ref="C37:H37" si="10">IF(SUM(C6,C9,C13,C17,C24,C27,C30,C35)=0,0,SUM(C6,C9,C13,C17,C24,C27,C30,C35))</f>
        <v>222</v>
      </c>
      <c r="D37" s="23">
        <f t="shared" si="10"/>
        <v>206</v>
      </c>
      <c r="E37" s="23">
        <f t="shared" si="10"/>
        <v>428</v>
      </c>
      <c r="F37" s="23">
        <f t="shared" si="10"/>
        <v>12</v>
      </c>
      <c r="G37" s="23">
        <f t="shared" si="10"/>
        <v>48</v>
      </c>
      <c r="H37" s="24">
        <f t="shared" si="10"/>
        <v>60</v>
      </c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9.5" customHeight="1" x14ac:dyDescent="0.25">
      <c r="A38" s="25">
        <v>5272</v>
      </c>
      <c r="B38" s="19" t="s">
        <v>34</v>
      </c>
      <c r="C38" s="26">
        <v>949</v>
      </c>
      <c r="D38" s="26">
        <v>623</v>
      </c>
      <c r="E38" s="26">
        <v>1572</v>
      </c>
      <c r="F38" s="26">
        <v>30</v>
      </c>
      <c r="G38" s="18">
        <v>19</v>
      </c>
      <c r="H38" s="26">
        <v>49</v>
      </c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9.5" customHeight="1" x14ac:dyDescent="0.25">
      <c r="A39" s="17">
        <v>5272</v>
      </c>
      <c r="B39" s="19" t="s">
        <v>35</v>
      </c>
      <c r="C39" s="26">
        <v>231</v>
      </c>
      <c r="D39" s="26">
        <v>163</v>
      </c>
      <c r="E39" s="26">
        <v>394</v>
      </c>
      <c r="F39" s="27" t="s">
        <v>36</v>
      </c>
      <c r="G39" s="18" t="s">
        <v>36</v>
      </c>
      <c r="H39" s="26" t="s">
        <v>36</v>
      </c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9.5" customHeight="1" x14ac:dyDescent="0.25">
      <c r="A40" s="17">
        <v>5272</v>
      </c>
      <c r="B40" s="19" t="s">
        <v>37</v>
      </c>
      <c r="C40" s="26" t="s">
        <v>36</v>
      </c>
      <c r="D40" s="27" t="s">
        <v>36</v>
      </c>
      <c r="E40" s="27" t="s">
        <v>36</v>
      </c>
      <c r="F40" s="27" t="s">
        <v>36</v>
      </c>
      <c r="G40" s="18" t="s">
        <v>36</v>
      </c>
      <c r="H40" s="26" t="s">
        <v>36</v>
      </c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9.5" customHeight="1" x14ac:dyDescent="0.25">
      <c r="A41" s="17">
        <v>5272</v>
      </c>
      <c r="B41" s="19" t="s">
        <v>38</v>
      </c>
      <c r="C41" s="26" t="s">
        <v>36</v>
      </c>
      <c r="D41" s="26" t="s">
        <v>36</v>
      </c>
      <c r="E41" s="27" t="s">
        <v>36</v>
      </c>
      <c r="F41" s="27" t="s">
        <v>36</v>
      </c>
      <c r="G41" s="27" t="s">
        <v>36</v>
      </c>
      <c r="H41" s="18" t="s">
        <v>36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9.5" customHeight="1" x14ac:dyDescent="0.25">
      <c r="A42" s="28">
        <v>5272</v>
      </c>
      <c r="B42" s="29" t="s">
        <v>39</v>
      </c>
      <c r="C42" s="30" t="s">
        <v>36</v>
      </c>
      <c r="D42" s="30" t="s">
        <v>36</v>
      </c>
      <c r="E42" s="31" t="s">
        <v>36</v>
      </c>
      <c r="F42" s="31" t="s">
        <v>36</v>
      </c>
      <c r="G42" s="31" t="s">
        <v>36</v>
      </c>
      <c r="H42" s="32" t="s">
        <v>36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5">
      <c r="A43" s="33" t="s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5.7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5.7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5.75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5.75" customHeight="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5.75" customHeight="1" x14ac:dyDescent="0.25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5.75" customHeight="1" x14ac:dyDescent="0.25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</sheetData>
  <pageMargins left="0.25" right="0.25" top="0.75" bottom="0.75" header="0" footer="0"/>
  <pageSetup paperSize="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Fungsional ASN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MyPC One PRO K7</cp:lastModifiedBy>
  <dcterms:created xsi:type="dcterms:W3CDTF">2020-03-17T02:08:41Z</dcterms:created>
  <dcterms:modified xsi:type="dcterms:W3CDTF">2025-06-25T05:55:35Z</dcterms:modified>
</cp:coreProperties>
</file>