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F8C021FD-EB22-43D7-9D6D-6AD5AE9D5A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stitusi Masyarakat" sheetId="1" r:id="rId1"/>
  </sheets>
  <definedNames>
    <definedName name="_xlnm.Print_Area" localSheetId="0">'Institusi Masyarakat'!$A$1:$F$16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7" i="1"/>
  <c r="F6" i="1"/>
  <c r="F5" i="1"/>
  <c r="F4" i="1"/>
  <c r="E8" i="1" l="1"/>
  <c r="E7" i="1"/>
  <c r="E6" i="1"/>
  <c r="E5" i="1"/>
  <c r="E4" i="1"/>
  <c r="F9" i="1"/>
  <c r="D9" i="1"/>
  <c r="C9" i="1"/>
  <c r="E9" i="1" l="1"/>
</calcChain>
</file>

<file path=xl/sharedStrings.xml><?xml version="1.0" encoding="utf-8"?>
<sst xmlns="http://schemas.openxmlformats.org/spreadsheetml/2006/main" count="20" uniqueCount="20">
  <si>
    <t>KOTA BIMA</t>
  </si>
  <si>
    <t xml:space="preserve">KECAMATAN </t>
  </si>
  <si>
    <t>RASANAE BARAT</t>
  </si>
  <si>
    <t>RASANAE TIMUR</t>
  </si>
  <si>
    <t>ASAKOTA</t>
  </si>
  <si>
    <t>RABA</t>
  </si>
  <si>
    <t>MPUNDA</t>
  </si>
  <si>
    <t>JUMLAH</t>
  </si>
  <si>
    <t>Satuan : Institusi</t>
  </si>
  <si>
    <t>Jumlah Pembantu Pembina KB Desa/Kelurahan</t>
  </si>
  <si>
    <t>Jumlah Sub Pembantu Pembina KB Desa/Kelurahan</t>
  </si>
  <si>
    <t>Tahun 2019</t>
  </si>
  <si>
    <t>Tahun 2020</t>
  </si>
  <si>
    <t>Tahun 2021</t>
  </si>
  <si>
    <t>Jumlah Stakeholder/ORMAS
Yang Berperan Serta Aktif Dalam Pengelolaan Program KKBPK</t>
  </si>
  <si>
    <t>Tahun 2022</t>
  </si>
  <si>
    <t>Jumlah Institusi Masyarakat Pedesaan/Kelurahan di Kota Bima Tahun 2024, di rinci per Kecamatan</t>
  </si>
  <si>
    <t>KODE
WILAYAH</t>
  </si>
  <si>
    <t>Sumber Data : Dinas Pengendalian Penduduk dan Keluarga Berencana Kota Bima, Tahun 2025</t>
  </si>
  <si>
    <t>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</si>
</sst>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[$-F800]dddd\,\ mmmm\ dd\,\ 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indexed="64"/>
      </top>
      <bottom/>
      <diagonal/>
    </border>
  </borders>
  <cellStyleXfs count="9">
    <xf numFmtId="0" fontId="0" fillId="0" borderId="0"/>
    <xf numFmtId="0" fontId="4" fillId="0" borderId="0"/>
    <xf numFmtId="165" fontId="3" fillId="0" borderId="0"/>
    <xf numFmtId="0" fontId="5" fillId="0" borderId="0"/>
    <xf numFmtId="16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6" fillId="0" borderId="0" applyFill="0" applyProtection="0"/>
    <xf numFmtId="0" fontId="5" fillId="0" borderId="0"/>
  </cellStyleXfs>
  <cellXfs count="25">
    <xf numFmtId="0" fontId="0" fillId="0" borderId="0" xfId="0"/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3" fontId="7" fillId="0" borderId="0" xfId="0" applyNumberFormat="1" applyFont="1" applyAlignment="1" applyProtection="1">
      <alignment horizontal="center" vertical="center"/>
      <protection locked="0"/>
    </xf>
    <xf numFmtId="3" fontId="7" fillId="0" borderId="2" xfId="0" applyNumberFormat="1" applyFont="1" applyBorder="1" applyAlignment="1" applyProtection="1">
      <alignment horizontal="center" vertical="center"/>
      <protection locked="0"/>
    </xf>
    <xf numFmtId="3" fontId="7" fillId="0" borderId="3" xfId="0" applyNumberFormat="1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left" vertical="center" indent="1"/>
      <protection locked="0"/>
    </xf>
    <xf numFmtId="0" fontId="7" fillId="0" borderId="0" xfId="0" applyFont="1" applyAlignment="1" applyProtection="1">
      <alignment horizontal="left" vertical="center" indent="1"/>
      <protection locked="0"/>
    </xf>
    <xf numFmtId="0" fontId="7" fillId="0" borderId="2" xfId="0" applyFont="1" applyBorder="1" applyAlignment="1" applyProtection="1">
      <alignment horizontal="left" vertical="center" indent="1"/>
      <protection locked="0"/>
    </xf>
    <xf numFmtId="0" fontId="10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8" fillId="2" borderId="1" xfId="0" applyFont="1" applyFill="1" applyBorder="1" applyAlignment="1" applyProtection="1">
      <alignment horizontal="left" vertical="center"/>
      <protection locked="0"/>
    </xf>
    <xf numFmtId="3" fontId="8" fillId="2" borderId="1" xfId="0" applyNumberFormat="1" applyFont="1" applyFill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7" fillId="0" borderId="3" xfId="0" applyNumberFormat="1" applyFont="1" applyBorder="1" applyAlignment="1" applyProtection="1">
      <alignment horizontal="center" vertical="center"/>
      <protection hidden="1"/>
    </xf>
    <xf numFmtId="3" fontId="7" fillId="0" borderId="0" xfId="0" applyNumberFormat="1" applyFont="1" applyAlignment="1" applyProtection="1">
      <alignment horizontal="center" vertical="center"/>
      <protection hidden="1"/>
    </xf>
    <xf numFmtId="3" fontId="7" fillId="0" borderId="2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11" fillId="0" borderId="0" xfId="8" applyFont="1" applyAlignment="1">
      <alignment horizontal="center" vertical="center"/>
    </xf>
  </cellXfs>
  <cellStyles count="9">
    <cellStyle name="Comma 2" xfId="4" xr:uid="{00000000-0005-0000-0000-000000000000}"/>
    <cellStyle name="Comma 3" xfId="6" xr:uid="{00000000-0005-0000-0000-000001000000}"/>
    <cellStyle name="Normal" xfId="0" builtinId="0"/>
    <cellStyle name="Normal 10 2 2" xfId="2" xr:uid="{00000000-0005-0000-0000-000003000000}"/>
    <cellStyle name="Normal 14" xfId="3" xr:uid="{00000000-0005-0000-0000-000004000000}"/>
    <cellStyle name="Normal 2" xfId="5" xr:uid="{00000000-0005-0000-0000-000005000000}"/>
    <cellStyle name="Normal 2 2 2" xfId="1" xr:uid="{00000000-0005-0000-0000-000006000000}"/>
    <cellStyle name="Normal 3" xfId="7" xr:uid="{00000000-0005-0000-0000-000007000000}"/>
    <cellStyle name="Normal 4" xfId="8" xr:uid="{42663C62-D8E6-4058-B5C5-24E6070A5A03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showGridLines="0" tabSelected="1" view="pageBreakPreview" zoomScaleNormal="100" zoomScaleSheetLayoutView="100" workbookViewId="0">
      <selection activeCell="H6" sqref="H6"/>
    </sheetView>
  </sheetViews>
  <sheetFormatPr defaultRowHeight="12.75" x14ac:dyDescent="0.25"/>
  <cols>
    <col min="1" max="1" width="9.85546875" style="1" customWidth="1"/>
    <col min="2" max="2" width="18.5703125" style="1" customWidth="1"/>
    <col min="3" max="3" width="19.85546875" style="1" customWidth="1"/>
    <col min="4" max="4" width="19.5703125" style="1" customWidth="1"/>
    <col min="5" max="5" width="13.42578125" style="1" customWidth="1"/>
    <col min="6" max="6" width="19.42578125" style="1" customWidth="1"/>
    <col min="7" max="16384" width="9.140625" style="1"/>
  </cols>
  <sheetData>
    <row r="1" spans="1:6" ht="25.5" customHeight="1" x14ac:dyDescent="0.25">
      <c r="A1" s="18" t="s">
        <v>16</v>
      </c>
      <c r="B1" s="18"/>
      <c r="C1" s="18"/>
      <c r="D1" s="18"/>
      <c r="E1" s="18"/>
      <c r="F1" s="18"/>
    </row>
    <row r="2" spans="1:6" x14ac:dyDescent="0.25">
      <c r="E2" s="2"/>
      <c r="F2" s="2" t="s">
        <v>8</v>
      </c>
    </row>
    <row r="3" spans="1:6" ht="73.5" customHeight="1" thickBot="1" x14ac:dyDescent="0.3">
      <c r="A3" s="19" t="s">
        <v>17</v>
      </c>
      <c r="B3" s="20" t="s">
        <v>1</v>
      </c>
      <c r="C3" s="19" t="s">
        <v>9</v>
      </c>
      <c r="D3" s="19" t="s">
        <v>10</v>
      </c>
      <c r="E3" s="19" t="s">
        <v>7</v>
      </c>
      <c r="F3" s="21" t="s">
        <v>14</v>
      </c>
    </row>
    <row r="4" spans="1:6" ht="22.5" customHeight="1" thickTop="1" x14ac:dyDescent="0.25">
      <c r="A4" s="10">
        <v>527201</v>
      </c>
      <c r="B4" s="11" t="s">
        <v>2</v>
      </c>
      <c r="C4" s="3">
        <v>6</v>
      </c>
      <c r="D4" s="3">
        <v>42</v>
      </c>
      <c r="E4" s="14">
        <f>C4+D4</f>
        <v>48</v>
      </c>
      <c r="F4" s="24">
        <f>1+1+1+6+7</f>
        <v>16</v>
      </c>
    </row>
    <row r="5" spans="1:6" ht="22.5" customHeight="1" x14ac:dyDescent="0.25">
      <c r="A5" s="10">
        <v>527202</v>
      </c>
      <c r="B5" s="11" t="s">
        <v>3</v>
      </c>
      <c r="C5" s="3">
        <v>8</v>
      </c>
      <c r="D5" s="3">
        <v>35</v>
      </c>
      <c r="E5" s="14">
        <f t="shared" ref="E5:E8" si="0">C5+D5</f>
        <v>43</v>
      </c>
      <c r="F5" s="24">
        <f>2+1+1+8+9</f>
        <v>21</v>
      </c>
    </row>
    <row r="6" spans="1:6" ht="22.5" customHeight="1" x14ac:dyDescent="0.25">
      <c r="A6" s="10">
        <v>527203</v>
      </c>
      <c r="B6" s="11" t="s">
        <v>4</v>
      </c>
      <c r="C6" s="3">
        <v>6</v>
      </c>
      <c r="D6" s="3">
        <v>37</v>
      </c>
      <c r="E6" s="14">
        <f t="shared" si="0"/>
        <v>43</v>
      </c>
      <c r="F6" s="24">
        <f>2+1+1+6+7</f>
        <v>17</v>
      </c>
    </row>
    <row r="7" spans="1:6" ht="22.5" customHeight="1" x14ac:dyDescent="0.25">
      <c r="A7" s="10">
        <v>527204</v>
      </c>
      <c r="B7" s="11" t="s">
        <v>5</v>
      </c>
      <c r="C7" s="3">
        <v>11</v>
      </c>
      <c r="D7" s="3">
        <v>64</v>
      </c>
      <c r="E7" s="14">
        <f t="shared" si="0"/>
        <v>75</v>
      </c>
      <c r="F7" s="24">
        <f>1+1+1+1+11+12+1</f>
        <v>28</v>
      </c>
    </row>
    <row r="8" spans="1:6" ht="22.5" customHeight="1" x14ac:dyDescent="0.25">
      <c r="A8" s="10">
        <v>527205</v>
      </c>
      <c r="B8" s="11" t="s">
        <v>6</v>
      </c>
      <c r="C8" s="3">
        <v>10</v>
      </c>
      <c r="D8" s="3">
        <v>47</v>
      </c>
      <c r="E8" s="14">
        <f t="shared" si="0"/>
        <v>57</v>
      </c>
      <c r="F8" s="24">
        <f>1+1+2+1+10+12+1+1+1</f>
        <v>30</v>
      </c>
    </row>
    <row r="9" spans="1:6" ht="24" customHeight="1" thickBot="1" x14ac:dyDescent="0.3">
      <c r="A9" s="20">
        <v>5272</v>
      </c>
      <c r="B9" s="12" t="s">
        <v>0</v>
      </c>
      <c r="C9" s="13">
        <f>IF(SUM(C4:C8)=0,0,SUM(C4:C8))</f>
        <v>41</v>
      </c>
      <c r="D9" s="13">
        <f t="shared" ref="D9:F9" si="1">IF(SUM(D4:D8)=0,0,SUM(D4:D8))</f>
        <v>225</v>
      </c>
      <c r="E9" s="13">
        <f t="shared" si="1"/>
        <v>266</v>
      </c>
      <c r="F9" s="13">
        <f t="shared" si="1"/>
        <v>112</v>
      </c>
    </row>
    <row r="10" spans="1:6" ht="24" customHeight="1" thickTop="1" x14ac:dyDescent="0.25">
      <c r="A10" s="22">
        <v>5272</v>
      </c>
      <c r="B10" s="6" t="s">
        <v>19</v>
      </c>
      <c r="C10" s="5">
        <v>41</v>
      </c>
      <c r="D10" s="5">
        <v>225</v>
      </c>
      <c r="E10" s="15">
        <v>266</v>
      </c>
      <c r="F10" s="5">
        <v>0</v>
      </c>
    </row>
    <row r="11" spans="1:6" ht="24" customHeight="1" x14ac:dyDescent="0.25">
      <c r="A11" s="10">
        <v>5272</v>
      </c>
      <c r="B11" s="7" t="s">
        <v>15</v>
      </c>
      <c r="C11" s="3">
        <v>41</v>
      </c>
      <c r="D11" s="3">
        <v>225</v>
      </c>
      <c r="E11" s="16">
        <v>266</v>
      </c>
      <c r="F11" s="3">
        <v>41</v>
      </c>
    </row>
    <row r="12" spans="1:6" ht="24" customHeight="1" x14ac:dyDescent="0.25">
      <c r="A12" s="10">
        <v>5272</v>
      </c>
      <c r="B12" s="7" t="s">
        <v>13</v>
      </c>
      <c r="C12" s="3">
        <v>41</v>
      </c>
      <c r="D12" s="3">
        <v>225</v>
      </c>
      <c r="E12" s="16">
        <v>266</v>
      </c>
      <c r="F12" s="3">
        <v>41</v>
      </c>
    </row>
    <row r="13" spans="1:6" ht="24" customHeight="1" x14ac:dyDescent="0.25">
      <c r="A13" s="10">
        <v>5272</v>
      </c>
      <c r="B13" s="7" t="s">
        <v>12</v>
      </c>
      <c r="C13" s="3">
        <v>41</v>
      </c>
      <c r="D13" s="3">
        <v>225</v>
      </c>
      <c r="E13" s="16">
        <v>266</v>
      </c>
      <c r="F13" s="3">
        <v>43</v>
      </c>
    </row>
    <row r="14" spans="1:6" ht="24" customHeight="1" thickBot="1" x14ac:dyDescent="0.3">
      <c r="A14" s="23">
        <v>5272</v>
      </c>
      <c r="B14" s="8" t="s">
        <v>11</v>
      </c>
      <c r="C14" s="4">
        <v>41</v>
      </c>
      <c r="D14" s="4">
        <v>225</v>
      </c>
      <c r="E14" s="17">
        <v>266</v>
      </c>
      <c r="F14" s="4">
        <v>43</v>
      </c>
    </row>
    <row r="15" spans="1:6" ht="13.5" thickTop="1" x14ac:dyDescent="0.25">
      <c r="A15" s="9" t="s">
        <v>18</v>
      </c>
    </row>
  </sheetData>
  <sheetProtection formatCells="0"/>
  <printOptions horizontalCentered="1"/>
  <pageMargins left="0.19685039370078741" right="0.19685039370078741" top="0.39370078740157483" bottom="0.19685039370078741" header="0.31496062992125984" footer="0.31496062992125984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Institusi Masyarakat</vt:lpstr>
      <vt:lpstr>'Institusi Masyarakat'!Print_Area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2025-07-02T05:07:51Z</dcterms:modified>
</cp:coreProperties>
</file>