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Peserta KB" sheetId="87" r:id="rId1"/>
  </sheets>
  <definedNames>
    <definedName name="_xlnm.Print_Area" localSheetId="0">'Peserta KB'!$A$1:$M$16</definedName>
  </definedNames>
  <calcPr calcId="144525"/>
</workbook>
</file>

<file path=xl/calcChain.xml><?xml version="1.0" encoding="utf-8"?>
<calcChain xmlns="http://schemas.openxmlformats.org/spreadsheetml/2006/main">
  <c r="K9" i="87" l="1"/>
  <c r="J9" i="87"/>
  <c r="I9" i="87"/>
  <c r="H9" i="87"/>
  <c r="G9" i="87"/>
  <c r="F9" i="87"/>
  <c r="E9" i="87"/>
  <c r="D9" i="87"/>
  <c r="C9" i="87"/>
  <c r="M9" i="87" s="1"/>
  <c r="M10" i="87"/>
  <c r="M8" i="87"/>
  <c r="M7" i="87"/>
  <c r="M6" i="87"/>
  <c r="M5" i="87"/>
  <c r="M4" i="87"/>
  <c r="K10" i="87"/>
  <c r="K8" i="87"/>
  <c r="K7" i="87"/>
  <c r="K6" i="87"/>
  <c r="K5" i="87"/>
  <c r="K4" i="87"/>
</calcChain>
</file>

<file path=xl/sharedStrings.xml><?xml version="1.0" encoding="utf-8"?>
<sst xmlns="http://schemas.openxmlformats.org/spreadsheetml/2006/main" count="36" uniqueCount="29">
  <si>
    <t>KECAMATAN</t>
  </si>
  <si>
    <t xml:space="preserve">KONDOM </t>
  </si>
  <si>
    <t>SUNTIK</t>
  </si>
  <si>
    <t>PIL</t>
  </si>
  <si>
    <t>AKDR</t>
  </si>
  <si>
    <t>MOP</t>
  </si>
  <si>
    <t>MOW</t>
  </si>
  <si>
    <t>IMPLAN</t>
  </si>
  <si>
    <t>Keterangan:</t>
  </si>
  <si>
    <t>: Alat Kontrasepsi Dalam Rahim</t>
  </si>
  <si>
    <t xml:space="preserve">MOP  </t>
  </si>
  <si>
    <t>: Metode Operasi Pria</t>
  </si>
  <si>
    <t xml:space="preserve">MOW </t>
  </si>
  <si>
    <t>: Metode Operasi Wanita</t>
  </si>
  <si>
    <t>JUMLAH 
PESERTA KB AKTIF</t>
  </si>
  <si>
    <t>CAKUPAN (%)</t>
  </si>
  <si>
    <t>JUMLAH PASANGAN USIA SUBUR
(PUS)</t>
  </si>
  <si>
    <t>SATUAN</t>
  </si>
  <si>
    <t>Orang</t>
  </si>
  <si>
    <t>RASANAE BARAT</t>
  </si>
  <si>
    <t>RASANAE TIMUR</t>
  </si>
  <si>
    <t>ASAKOTA</t>
  </si>
  <si>
    <t>RABA</t>
  </si>
  <si>
    <t>MPUNDA</t>
  </si>
  <si>
    <t>KOTA BIMA</t>
  </si>
  <si>
    <t>KODE WILAYAH</t>
  </si>
  <si>
    <t>Sumber: Bidang Kesehatan Keluarga, Dinas Kesehatan Kota Bima, Tahun 2020</t>
  </si>
  <si>
    <t>Jumlah Peserta KB Aktif menurut Jenis Kontrasepsi di rinci per Kecamatan di Kota Bima Tahun 2019</t>
  </si>
  <si>
    <t>KOTA BIMA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</si>
</sst>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4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2" borderId="1" xfId="6" applyNumberFormat="1" applyFont="1" applyFill="1" applyBorder="1" applyAlignment="1" applyProtection="1">
      <alignment horizontal="center" vertical="center"/>
      <protection hidden="1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3" fontId="9" fillId="2" borderId="4" xfId="6" applyNumberFormat="1" applyFont="1" applyFill="1" applyBorder="1" applyAlignment="1" applyProtection="1">
      <alignment horizontal="center" vertical="center"/>
      <protection hidden="1"/>
    </xf>
    <xf numFmtId="3" fontId="9" fillId="2" borderId="5" xfId="6" applyNumberFormat="1" applyFont="1" applyFill="1" applyBorder="1" applyAlignment="1" applyProtection="1">
      <alignment horizontal="center" vertical="center"/>
      <protection hidden="1"/>
    </xf>
    <xf numFmtId="3" fontId="10" fillId="0" borderId="6" xfId="6" applyNumberFormat="1" applyFont="1" applyFill="1" applyBorder="1" applyAlignment="1" applyProtection="1">
      <alignment horizontal="center" vertical="center"/>
      <protection locked="0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3" xfId="6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  <xf numFmtId="3" fontId="10" fillId="0" borderId="6" xfId="6" applyNumberFormat="1" applyFont="1" applyFill="1" applyBorder="1" applyAlignment="1" applyProtection="1">
      <alignment horizontal="center" vertical="center"/>
    </xf>
    <xf numFmtId="4" fontId="10" fillId="0" borderId="3" xfId="6" applyNumberFormat="1" applyFont="1" applyFill="1" applyBorder="1" applyAlignment="1" applyProtection="1">
      <alignment horizontal="center" vertical="center"/>
    </xf>
    <xf numFmtId="4" fontId="9" fillId="2" borderId="4" xfId="6" applyNumberFormat="1" applyFont="1" applyFill="1" applyBorder="1" applyAlignment="1" applyProtection="1">
      <alignment horizontal="center" vertical="center"/>
      <protection hidden="1"/>
    </xf>
    <xf numFmtId="3" fontId="6" fillId="0" borderId="0" xfId="0" applyNumberFormat="1" applyFont="1" applyAlignment="1">
      <alignment vertical="center"/>
    </xf>
    <xf numFmtId="169" fontId="10" fillId="0" borderId="0" xfId="6" applyNumberFormat="1" applyFont="1" applyFill="1" applyBorder="1" applyAlignment="1">
      <alignment vertical="center"/>
    </xf>
    <xf numFmtId="169" fontId="9" fillId="0" borderId="0" xfId="6" applyNumberFormat="1" applyFont="1" applyFill="1" applyBorder="1" applyAlignment="1">
      <alignment vertical="center"/>
    </xf>
    <xf numFmtId="3" fontId="10" fillId="0" borderId="0" xfId="6" applyNumberFormat="1" applyFont="1" applyFill="1" applyBorder="1" applyAlignment="1">
      <alignment vertical="center"/>
    </xf>
    <xf numFmtId="3" fontId="9" fillId="0" borderId="0" xfId="6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top"/>
    </xf>
    <xf numFmtId="0" fontId="9" fillId="2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3" fontId="10" fillId="0" borderId="5" xfId="6" applyNumberFormat="1" applyFont="1" applyFill="1" applyBorder="1" applyAlignment="1" applyProtection="1">
      <alignment horizontal="center" vertical="center"/>
      <protection hidden="1"/>
    </xf>
    <xf numFmtId="3" fontId="10" fillId="0" borderId="4" xfId="6" applyNumberFormat="1" applyFont="1" applyFill="1" applyBorder="1" applyAlignment="1" applyProtection="1">
      <alignment horizontal="center" vertical="center"/>
      <protection hidden="1"/>
    </xf>
    <xf numFmtId="3" fontId="10" fillId="0" borderId="1" xfId="6" applyNumberFormat="1" applyFont="1" applyFill="1" applyBorder="1" applyAlignment="1" applyProtection="1">
      <alignment horizontal="center" vertical="center"/>
      <protection hidden="1"/>
    </xf>
    <xf numFmtId="4" fontId="10" fillId="0" borderId="4" xfId="6" applyNumberFormat="1" applyFont="1" applyFill="1" applyBorder="1" applyAlignment="1" applyProtection="1">
      <alignment horizontal="center" vertical="center"/>
      <protection hidden="1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8.7109375" style="1" customWidth="1"/>
    <col min="2" max="2" width="15.85546875" style="1" customWidth="1"/>
    <col min="3" max="3" width="10.5703125" style="1" customWidth="1"/>
    <col min="4" max="4" width="8.85546875" style="1" customWidth="1"/>
    <col min="5" max="10" width="8" style="1" customWidth="1"/>
    <col min="11" max="11" width="9.42578125" style="1" customWidth="1"/>
    <col min="12" max="12" width="8.42578125" style="1" customWidth="1"/>
    <col min="13" max="13" width="9" style="1" customWidth="1"/>
    <col min="14" max="14" width="9.85546875" style="1" customWidth="1"/>
    <col min="15" max="16384" width="9.140625" style="1"/>
  </cols>
  <sheetData>
    <row r="1" spans="1:25" ht="15" x14ac:dyDescent="0.25">
      <c r="A1" s="20" t="s">
        <v>27</v>
      </c>
    </row>
    <row r="2" spans="1:25" x14ac:dyDescent="0.25">
      <c r="F2" s="29"/>
      <c r="G2" s="29"/>
      <c r="H2" s="29"/>
      <c r="I2" s="2"/>
      <c r="J2" s="29"/>
      <c r="K2" s="29"/>
      <c r="M2" s="2"/>
    </row>
    <row r="3" spans="1:25" ht="51.75" thickBot="1" x14ac:dyDescent="0.3">
      <c r="A3" s="33" t="s">
        <v>25</v>
      </c>
      <c r="B3" s="35" t="s">
        <v>0</v>
      </c>
      <c r="C3" s="31" t="s">
        <v>16</v>
      </c>
      <c r="D3" s="31" t="s">
        <v>1</v>
      </c>
      <c r="E3" s="32" t="s">
        <v>2</v>
      </c>
      <c r="F3" s="31" t="s">
        <v>3</v>
      </c>
      <c r="G3" s="33" t="s">
        <v>4</v>
      </c>
      <c r="H3" s="31" t="s">
        <v>5</v>
      </c>
      <c r="I3" s="32" t="s">
        <v>6</v>
      </c>
      <c r="J3" s="31" t="s">
        <v>7</v>
      </c>
      <c r="K3" s="31" t="s">
        <v>14</v>
      </c>
      <c r="L3" s="32" t="s">
        <v>17</v>
      </c>
      <c r="M3" s="32" t="s">
        <v>15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20.25" customHeight="1" thickTop="1" x14ac:dyDescent="0.25">
      <c r="A4" s="4">
        <v>527201</v>
      </c>
      <c r="B4" s="36" t="s">
        <v>19</v>
      </c>
      <c r="C4" s="17">
        <v>6721</v>
      </c>
      <c r="D4" s="17">
        <v>222</v>
      </c>
      <c r="E4" s="19">
        <v>3655</v>
      </c>
      <c r="F4" s="17">
        <v>428</v>
      </c>
      <c r="G4" s="18">
        <v>656</v>
      </c>
      <c r="H4" s="17">
        <v>7</v>
      </c>
      <c r="I4" s="19">
        <v>131</v>
      </c>
      <c r="J4" s="17">
        <v>1530</v>
      </c>
      <c r="K4" s="21">
        <f>IF(COUNT(D4:J4)=0,"-",SUM(D4:J4))</f>
        <v>6629</v>
      </c>
      <c r="L4" s="22" t="s">
        <v>18</v>
      </c>
      <c r="M4" s="22">
        <f>IF(COUNT(C4,K4)=0,"-",IF(OR(SUM(C4)=0,SUM(K4)=0),0,K4/C4*100))</f>
        <v>98.63115607796459</v>
      </c>
      <c r="N4" s="5"/>
      <c r="O4" s="25"/>
      <c r="P4" s="27"/>
      <c r="Q4" s="25"/>
      <c r="R4" s="5"/>
      <c r="S4" s="6"/>
      <c r="T4" s="5"/>
      <c r="U4" s="6"/>
      <c r="V4" s="5"/>
      <c r="W4" s="6"/>
      <c r="X4" s="7"/>
      <c r="Y4" s="8"/>
    </row>
    <row r="5" spans="1:25" ht="20.25" customHeight="1" x14ac:dyDescent="0.25">
      <c r="A5" s="4">
        <v>527202</v>
      </c>
      <c r="B5" s="36" t="s">
        <v>20</v>
      </c>
      <c r="C5" s="17">
        <v>3080</v>
      </c>
      <c r="D5" s="17">
        <v>25</v>
      </c>
      <c r="E5" s="19">
        <v>1580</v>
      </c>
      <c r="F5" s="17">
        <v>56</v>
      </c>
      <c r="G5" s="18">
        <v>87</v>
      </c>
      <c r="H5" s="17">
        <v>0</v>
      </c>
      <c r="I5" s="19">
        <v>11</v>
      </c>
      <c r="J5" s="17">
        <v>647</v>
      </c>
      <c r="K5" s="21">
        <f t="shared" ref="K5:K8" si="0">IF(COUNT(D5:J5)=0,"-",SUM(D5:J5))</f>
        <v>2406</v>
      </c>
      <c r="L5" s="22" t="s">
        <v>18</v>
      </c>
      <c r="M5" s="22">
        <f>IF(COUNT(C5,K5)=0,"-",IF(OR(SUM(C5)=0,SUM(K5)=0),0,K5/C5*100))</f>
        <v>78.116883116883116</v>
      </c>
      <c r="N5" s="5"/>
      <c r="O5" s="25"/>
      <c r="P5" s="27"/>
      <c r="Q5" s="25"/>
      <c r="R5" s="5"/>
      <c r="S5" s="6"/>
      <c r="T5" s="5"/>
      <c r="U5" s="6"/>
      <c r="V5" s="5"/>
      <c r="W5" s="6"/>
      <c r="X5" s="7"/>
      <c r="Y5" s="8"/>
    </row>
    <row r="6" spans="1:25" ht="20.25" customHeight="1" x14ac:dyDescent="0.25">
      <c r="A6" s="4">
        <v>527203</v>
      </c>
      <c r="B6" s="36" t="s">
        <v>21</v>
      </c>
      <c r="C6" s="17">
        <v>5439</v>
      </c>
      <c r="D6" s="17">
        <v>190</v>
      </c>
      <c r="E6" s="19">
        <v>2510</v>
      </c>
      <c r="F6" s="17">
        <v>499</v>
      </c>
      <c r="G6" s="18">
        <v>217</v>
      </c>
      <c r="H6" s="17">
        <v>0</v>
      </c>
      <c r="I6" s="19">
        <v>40</v>
      </c>
      <c r="J6" s="17">
        <v>1053</v>
      </c>
      <c r="K6" s="21">
        <f t="shared" si="0"/>
        <v>4509</v>
      </c>
      <c r="L6" s="22" t="s">
        <v>18</v>
      </c>
      <c r="M6" s="22">
        <f>IF(COUNT(C6,K6)=0,"-",IF(OR(SUM(C6)=0,SUM(K6)=0),0,K6/C6*100))</f>
        <v>82.901268615554329</v>
      </c>
      <c r="N6" s="5"/>
      <c r="O6" s="25"/>
      <c r="P6" s="27"/>
      <c r="Q6" s="25"/>
      <c r="R6" s="5"/>
      <c r="S6" s="6"/>
      <c r="T6" s="5"/>
      <c r="U6" s="6"/>
      <c r="V6" s="5"/>
      <c r="W6" s="6"/>
      <c r="X6" s="7"/>
      <c r="Y6" s="8"/>
    </row>
    <row r="7" spans="1:25" ht="20.25" customHeight="1" x14ac:dyDescent="0.25">
      <c r="A7" s="4">
        <v>527204</v>
      </c>
      <c r="B7" s="36" t="s">
        <v>22</v>
      </c>
      <c r="C7" s="17">
        <v>7269</v>
      </c>
      <c r="D7" s="17">
        <v>47</v>
      </c>
      <c r="E7" s="19">
        <v>3581</v>
      </c>
      <c r="F7" s="17">
        <v>125</v>
      </c>
      <c r="G7" s="18">
        <v>657</v>
      </c>
      <c r="H7" s="17">
        <v>30</v>
      </c>
      <c r="I7" s="19">
        <v>127</v>
      </c>
      <c r="J7" s="17">
        <v>1593</v>
      </c>
      <c r="K7" s="21">
        <f t="shared" si="0"/>
        <v>6160</v>
      </c>
      <c r="L7" s="22" t="s">
        <v>18</v>
      </c>
      <c r="M7" s="22">
        <f>IF(COUNT(C7,K7)=0,"-",IF(OR(SUM(C7)=0,SUM(K7)=0),0,K7/C7*100))</f>
        <v>84.743431008391795</v>
      </c>
      <c r="N7" s="5"/>
      <c r="O7" s="25"/>
      <c r="P7" s="27"/>
      <c r="Q7" s="25"/>
      <c r="R7" s="5"/>
      <c r="S7" s="6"/>
      <c r="T7" s="5"/>
      <c r="U7" s="6"/>
      <c r="V7" s="5"/>
      <c r="W7" s="6"/>
      <c r="X7" s="7"/>
      <c r="Y7" s="8"/>
    </row>
    <row r="8" spans="1:25" ht="20.25" customHeight="1" x14ac:dyDescent="0.25">
      <c r="A8" s="4">
        <v>527205</v>
      </c>
      <c r="B8" s="36" t="s">
        <v>23</v>
      </c>
      <c r="C8" s="17">
        <v>6907</v>
      </c>
      <c r="D8" s="17">
        <v>731</v>
      </c>
      <c r="E8" s="19">
        <v>3104</v>
      </c>
      <c r="F8" s="17">
        <v>615</v>
      </c>
      <c r="G8" s="18">
        <v>1228</v>
      </c>
      <c r="H8" s="17">
        <v>11</v>
      </c>
      <c r="I8" s="19">
        <v>137</v>
      </c>
      <c r="J8" s="17">
        <v>1033</v>
      </c>
      <c r="K8" s="21">
        <f t="shared" si="0"/>
        <v>6859</v>
      </c>
      <c r="L8" s="22" t="s">
        <v>18</v>
      </c>
      <c r="M8" s="22">
        <f>IF(COUNT(C8,K8)=0,"-",IF(OR(SUM(C8)=0,SUM(K8)=0),0,K8/C8*100))</f>
        <v>99.305052844939908</v>
      </c>
      <c r="N8" s="5"/>
      <c r="O8" s="25"/>
      <c r="P8" s="27"/>
      <c r="Q8" s="25"/>
      <c r="R8" s="5"/>
      <c r="S8" s="6"/>
      <c r="T8" s="5"/>
      <c r="U8" s="6"/>
      <c r="V8" s="5"/>
      <c r="W8" s="6"/>
      <c r="X8" s="7"/>
      <c r="Y8" s="8"/>
    </row>
    <row r="9" spans="1:25" ht="24.75" customHeight="1" thickBot="1" x14ac:dyDescent="0.3">
      <c r="A9" s="30">
        <v>5272</v>
      </c>
      <c r="B9" s="37" t="s">
        <v>24</v>
      </c>
      <c r="C9" s="16">
        <f>IF(COUNT(C4:C8)=0,"-",SUM(C4:C8))</f>
        <v>29416</v>
      </c>
      <c r="D9" s="16">
        <f t="shared" ref="D9:K9" si="1">IF(COUNT(D4:D8)=0,"-",SUM(D4:D8))</f>
        <v>1215</v>
      </c>
      <c r="E9" s="15">
        <f t="shared" si="1"/>
        <v>14430</v>
      </c>
      <c r="F9" s="16">
        <f t="shared" si="1"/>
        <v>1723</v>
      </c>
      <c r="G9" s="9">
        <f t="shared" si="1"/>
        <v>2845</v>
      </c>
      <c r="H9" s="16">
        <f t="shared" si="1"/>
        <v>48</v>
      </c>
      <c r="I9" s="15">
        <f t="shared" si="1"/>
        <v>446</v>
      </c>
      <c r="J9" s="16">
        <f t="shared" si="1"/>
        <v>5856</v>
      </c>
      <c r="K9" s="16">
        <f t="shared" si="1"/>
        <v>26563</v>
      </c>
      <c r="L9" s="23" t="s">
        <v>18</v>
      </c>
      <c r="M9" s="23">
        <f>IF(COUNT(C9,K9)=0,"-",IF(OR(SUM(C9)=0,SUM(K9)=0),0,K9/C9*100))</f>
        <v>90.301196627685613</v>
      </c>
      <c r="N9" s="10"/>
      <c r="O9" s="26"/>
      <c r="P9" s="28"/>
      <c r="Q9" s="26"/>
      <c r="R9" s="10"/>
      <c r="S9" s="11"/>
      <c r="T9" s="10"/>
      <c r="U9" s="11"/>
      <c r="V9" s="10"/>
      <c r="W9" s="11"/>
      <c r="X9" s="10"/>
      <c r="Y9" s="12"/>
    </row>
    <row r="10" spans="1:25" ht="20.100000000000001" customHeight="1" thickTop="1" thickBot="1" x14ac:dyDescent="0.3">
      <c r="A10" s="38">
        <v>5272</v>
      </c>
      <c r="B10" s="39" t="s">
        <v>28</v>
      </c>
      <c r="C10" s="40">
        <v>28115</v>
      </c>
      <c r="D10" s="40">
        <v>1182</v>
      </c>
      <c r="E10" s="41">
        <v>15716</v>
      </c>
      <c r="F10" s="40">
        <v>1846</v>
      </c>
      <c r="G10" s="42">
        <v>3016</v>
      </c>
      <c r="H10" s="40">
        <v>46</v>
      </c>
      <c r="I10" s="41">
        <v>359</v>
      </c>
      <c r="J10" s="40">
        <v>5834</v>
      </c>
      <c r="K10" s="40">
        <f>IF(COUNT(D10:J10)=0,"-",SUM(D10:J10))</f>
        <v>27999</v>
      </c>
      <c r="L10" s="43" t="s">
        <v>18</v>
      </c>
      <c r="M10" s="43">
        <f>IF(COUNT(C10,K10)=0,"-",IF(OR(SUM(C10)=0,SUM(K10)=0),0,K10/C10*100))</f>
        <v>99.587408856482313</v>
      </c>
      <c r="N10" s="10"/>
      <c r="O10" s="26"/>
      <c r="P10" s="28"/>
      <c r="Q10" s="26"/>
      <c r="R10" s="10"/>
      <c r="S10" s="11"/>
      <c r="T10" s="10"/>
      <c r="U10" s="11"/>
      <c r="V10" s="10"/>
      <c r="W10" s="11"/>
      <c r="X10" s="10"/>
      <c r="Y10" s="12"/>
    </row>
    <row r="11" spans="1:25" ht="13.5" thickTop="1" x14ac:dyDescent="0.25">
      <c r="A11" s="34" t="s">
        <v>26</v>
      </c>
      <c r="B11" s="13"/>
      <c r="C11" s="13"/>
      <c r="D11" s="13"/>
      <c r="E11" s="13"/>
      <c r="F11" s="13"/>
      <c r="G11" s="13"/>
      <c r="H11" s="13"/>
      <c r="I11" s="14"/>
      <c r="J11" s="13"/>
      <c r="K11" s="13"/>
      <c r="M11" s="14"/>
      <c r="O11" s="24"/>
    </row>
    <row r="13" spans="1:25" x14ac:dyDescent="0.25">
      <c r="A13" s="1" t="s">
        <v>8</v>
      </c>
      <c r="O13" s="24"/>
    </row>
    <row r="14" spans="1:25" x14ac:dyDescent="0.25">
      <c r="A14" s="1" t="s">
        <v>4</v>
      </c>
      <c r="B14" s="1" t="s">
        <v>9</v>
      </c>
    </row>
    <row r="15" spans="1:25" x14ac:dyDescent="0.25">
      <c r="A15" s="1" t="s">
        <v>10</v>
      </c>
      <c r="B15" s="1" t="s">
        <v>11</v>
      </c>
    </row>
    <row r="16" spans="1:25" x14ac:dyDescent="0.25">
      <c r="A16" s="1" t="s">
        <v>12</v>
      </c>
      <c r="B16" s="1" t="s">
        <v>13</v>
      </c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Peserta KB</vt:lpstr>
      <vt:lpstr>'Peserta KB'!Print_Area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2025-03-10T08:44:07Z</dcterms:modified>
</cp:coreProperties>
</file>