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Sheet1!$A$1:$H$23</definedName>
  </definedNames>
  <calcPr calcId="144525"/>
</workbook>
</file>

<file path=xl/calcChain.xml><?xml version="1.0" encoding="utf-8"?>
<calcChain xmlns="http://schemas.openxmlformats.org/spreadsheetml/2006/main">
  <c r="F16" i="1" l="1"/>
  <c r="H16" i="1" s="1"/>
  <c r="F17" i="1" l="1"/>
  <c r="H17" i="1" s="1"/>
  <c r="F18" i="1" l="1"/>
  <c r="H18" i="1" s="1"/>
  <c r="F19" i="1" l="1"/>
  <c r="H19" i="1" s="1"/>
  <c r="F22" i="1" l="1"/>
  <c r="F21" i="1"/>
  <c r="F20" i="1"/>
  <c r="F15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H22" i="1" l="1"/>
  <c r="H21" i="1"/>
  <c r="H20" i="1"/>
  <c r="H15" i="1"/>
  <c r="H4" i="1" l="1"/>
  <c r="D14" i="1" l="1"/>
  <c r="C14" i="1"/>
  <c r="E5" i="1"/>
  <c r="E4" i="1"/>
  <c r="E22" i="1"/>
  <c r="E21" i="1"/>
  <c r="F14" i="1" l="1"/>
  <c r="H14" i="1" s="1"/>
  <c r="E14" i="1"/>
  <c r="H5" i="1"/>
</calcChain>
</file>

<file path=xl/sharedStrings.xml><?xml version="1.0" encoding="utf-8"?>
<sst xmlns="http://schemas.openxmlformats.org/spreadsheetml/2006/main" count="55" uniqueCount="31">
  <si>
    <t>KODE WILAYAH</t>
  </si>
  <si>
    <t>SEX RATIO</t>
  </si>
  <si>
    <t>KETERANGAN</t>
  </si>
  <si>
    <t xml:space="preserve"> </t>
  </si>
  <si>
    <t>NAMA WILAYAH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</si>
  <si>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</si>
  <si>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</si>
  <si>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</si>
  <si>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</si>
  <si>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</si>
  <si>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</si>
  <si>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</si>
  <si>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</si>
  <si>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</si>
  <si>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</si>
  <si>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</si>
  <si>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KEC. MPUNDA 2018</t>
  </si>
  <si>
    <t>KEC. MPUNDA 2017</t>
  </si>
  <si>
    <t>KEC. MPUNDA 2016</t>
  </si>
  <si>
    <t>KEC. MPUNDA 2015</t>
  </si>
  <si>
    <t xml:space="preserve">JMLH PENDUDUK LAKI-LAKI </t>
  </si>
  <si>
    <t>JMLH PENDUDUK PEREMPUAN</t>
  </si>
  <si>
    <t>TOTAL JUMLAH PENDUDUK</t>
  </si>
  <si>
    <t>SATUAN</t>
  </si>
  <si>
    <t>Rasio</t>
  </si>
  <si>
    <t>KEC. MPUNDA 2019</t>
  </si>
  <si>
    <t>KEC. MPUNDA 2020</t>
  </si>
  <si>
    <t>KEC. MPUNDA 2021</t>
  </si>
  <si>
    <t>KEC. MPUNDA 2022</t>
  </si>
  <si>
    <t>Sumber : Dinas Kependudukan dan Pencatatan Sipil Kota Bima, Tahun 2024</t>
  </si>
  <si>
    <t>Rasio Jenis Kelamin (Sex Ratio) Penduduk Kecamatan Mpunda Kota Bima Tahun 2023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</si>
</sst>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7109375" style="9" customWidth="1"/>
    <col min="2" max="2" width="18.85546875" style="9" customWidth="1"/>
    <col min="3" max="5" width="10.85546875" style="9" customWidth="1"/>
    <col min="6" max="6" width="8" style="9" customWidth="1"/>
    <col min="7" max="7" width="8.5703125" style="9" customWidth="1"/>
    <col min="8" max="8" width="27.7109375" style="9" customWidth="1"/>
    <col min="9" max="16384" width="9.140625" style="9"/>
  </cols>
  <sheetData>
    <row r="1" spans="1:9" ht="15" x14ac:dyDescent="0.25">
      <c r="A1" s="7" t="s">
        <v>30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4</v>
      </c>
      <c r="C3" s="11" t="s">
        <v>20</v>
      </c>
      <c r="D3" s="11" t="s">
        <v>21</v>
      </c>
      <c r="E3" s="11" t="s">
        <v>22</v>
      </c>
      <c r="F3" s="11" t="s">
        <v>1</v>
      </c>
      <c r="G3" s="11" t="s">
        <v>23</v>
      </c>
      <c r="H3" s="12" t="s">
        <v>2</v>
      </c>
    </row>
    <row r="4" spans="1:9" ht="20.100000000000001" customHeight="1" thickTop="1" x14ac:dyDescent="0.25">
      <c r="A4" s="30">
        <v>5272051001</v>
      </c>
      <c r="B4" s="13" t="s">
        <v>5</v>
      </c>
      <c r="C4" s="14">
        <v>2044</v>
      </c>
      <c r="D4" s="14">
        <v>2051</v>
      </c>
      <c r="E4" s="15">
        <f>IF(SUM(C4:D4)=0,"-",SUM(C4:D4))</f>
        <v>4095</v>
      </c>
      <c r="F4" s="16">
        <f>IF(AND(SUM(C4)=0,SUM(D4)=0),"-",IF(OR(SUM(C4)=0,SUM(D4)=0),"-",ROUND(C4/D4*100,2)))</f>
        <v>99.66</v>
      </c>
      <c r="G4" s="16" t="s">
        <v>24</v>
      </c>
      <c r="H4" s="2" t="str">
        <f>IF(SUM(F4)=0,"","Dalam 100 Perempuan ada "&amp;FIXED(F4,0)&amp;" Laki Laki")</f>
        <v>Dalam 100 Perempuan ada 100 Laki Laki</v>
      </c>
      <c r="I4" s="17"/>
    </row>
    <row r="5" spans="1:9" ht="20.100000000000001" customHeight="1" x14ac:dyDescent="0.25">
      <c r="A5" s="30">
        <v>5272051002</v>
      </c>
      <c r="B5" s="13" t="s">
        <v>6</v>
      </c>
      <c r="C5" s="14">
        <v>1882</v>
      </c>
      <c r="D5" s="14">
        <v>1908</v>
      </c>
      <c r="E5" s="15">
        <f t="shared" ref="E5" si="0">IF(SUM(C5:D5)=0,"-",SUM(C5:D5))</f>
        <v>3790</v>
      </c>
      <c r="F5" s="16">
        <f t="shared" ref="F5:F22" si="1">IF(AND(SUM(C5)=0,SUM(D5)=0),"-",IF(OR(SUM(C5)=0,SUM(D5)=0),"-",ROUND(C5/D5*100,2)))</f>
        <v>98.64</v>
      </c>
      <c r="G5" s="16" t="s">
        <v>24</v>
      </c>
      <c r="H5" s="2" t="str">
        <f>IF(SUM(F5)=0,"","Dalam 100 Perempuan ada "&amp;FIXED(F5,0)&amp;" Laki Laki")</f>
        <v>Dalam 100 Perempuan ada 99 Laki Laki</v>
      </c>
    </row>
    <row r="6" spans="1:9" ht="20.100000000000001" customHeight="1" x14ac:dyDescent="0.25">
      <c r="A6" s="30">
        <v>5272051003</v>
      </c>
      <c r="B6" s="13" t="s">
        <v>7</v>
      </c>
      <c r="C6" s="14">
        <v>1395</v>
      </c>
      <c r="D6" s="14">
        <v>1433</v>
      </c>
      <c r="E6" s="15">
        <f t="shared" ref="E6:E13" si="2">IF(SUM(C6:D6)=0,"-",SUM(C6:D6))</f>
        <v>2828</v>
      </c>
      <c r="F6" s="16">
        <f t="shared" si="1"/>
        <v>97.35</v>
      </c>
      <c r="G6" s="16" t="s">
        <v>24</v>
      </c>
      <c r="H6" s="2" t="str">
        <f t="shared" ref="H6:H13" si="3">IF(SUM(F6)=0,"","Dalam 100 Perempuan ada "&amp;FIXED(F6,0)&amp;" Laki Laki")</f>
        <v>Dalam 100 Perempuan ada 97 Laki Laki</v>
      </c>
    </row>
    <row r="7" spans="1:9" ht="20.100000000000001" customHeight="1" x14ac:dyDescent="0.25">
      <c r="A7" s="30">
        <v>5272051004</v>
      </c>
      <c r="B7" s="13" t="s">
        <v>8</v>
      </c>
      <c r="C7" s="14">
        <v>1799</v>
      </c>
      <c r="D7" s="14">
        <v>1813</v>
      </c>
      <c r="E7" s="15">
        <f t="shared" si="2"/>
        <v>3612</v>
      </c>
      <c r="F7" s="16">
        <f t="shared" si="1"/>
        <v>99.23</v>
      </c>
      <c r="G7" s="16" t="s">
        <v>24</v>
      </c>
      <c r="H7" s="2" t="str">
        <f t="shared" si="3"/>
        <v>Dalam 100 Perempuan ada 99 Laki Laki</v>
      </c>
    </row>
    <row r="8" spans="1:9" ht="20.100000000000001" customHeight="1" x14ac:dyDescent="0.25">
      <c r="A8" s="30">
        <v>5272051005</v>
      </c>
      <c r="B8" s="13" t="s">
        <v>9</v>
      </c>
      <c r="C8" s="14">
        <v>2322</v>
      </c>
      <c r="D8" s="14">
        <v>2503</v>
      </c>
      <c r="E8" s="15">
        <f t="shared" si="2"/>
        <v>4825</v>
      </c>
      <c r="F8" s="16">
        <f t="shared" si="1"/>
        <v>92.77</v>
      </c>
      <c r="G8" s="16" t="s">
        <v>24</v>
      </c>
      <c r="H8" s="2" t="str">
        <f t="shared" si="3"/>
        <v>Dalam 100 Perempuan ada 93 Laki Laki</v>
      </c>
    </row>
    <row r="9" spans="1:9" ht="20.100000000000001" customHeight="1" x14ac:dyDescent="0.25">
      <c r="A9" s="30">
        <v>5272051006</v>
      </c>
      <c r="B9" s="13" t="s">
        <v>10</v>
      </c>
      <c r="C9" s="14">
        <v>1027</v>
      </c>
      <c r="D9" s="14">
        <v>987</v>
      </c>
      <c r="E9" s="15">
        <f t="shared" si="2"/>
        <v>2014</v>
      </c>
      <c r="F9" s="16">
        <f t="shared" si="1"/>
        <v>104.05</v>
      </c>
      <c r="G9" s="16" t="s">
        <v>24</v>
      </c>
      <c r="H9" s="2" t="str">
        <f t="shared" si="3"/>
        <v>Dalam 100 Perempuan ada 104 Laki Laki</v>
      </c>
    </row>
    <row r="10" spans="1:9" ht="20.100000000000001" customHeight="1" x14ac:dyDescent="0.25">
      <c r="A10" s="30">
        <v>5272051007</v>
      </c>
      <c r="B10" s="13" t="s">
        <v>11</v>
      </c>
      <c r="C10" s="14">
        <v>1407</v>
      </c>
      <c r="D10" s="14">
        <v>1501</v>
      </c>
      <c r="E10" s="15">
        <f t="shared" si="2"/>
        <v>2908</v>
      </c>
      <c r="F10" s="16">
        <f t="shared" si="1"/>
        <v>93.74</v>
      </c>
      <c r="G10" s="16" t="s">
        <v>24</v>
      </c>
      <c r="H10" s="2" t="str">
        <f t="shared" si="3"/>
        <v>Dalam 100 Perempuan ada 94 Laki Laki</v>
      </c>
    </row>
    <row r="11" spans="1:9" ht="20.100000000000001" customHeight="1" x14ac:dyDescent="0.25">
      <c r="A11" s="30">
        <v>5272051008</v>
      </c>
      <c r="B11" s="13" t="s">
        <v>12</v>
      </c>
      <c r="C11" s="14">
        <v>1386</v>
      </c>
      <c r="D11" s="14">
        <v>1392</v>
      </c>
      <c r="E11" s="15">
        <f t="shared" si="2"/>
        <v>2778</v>
      </c>
      <c r="F11" s="16">
        <f t="shared" si="1"/>
        <v>99.57</v>
      </c>
      <c r="G11" s="16" t="s">
        <v>24</v>
      </c>
      <c r="H11" s="2" t="str">
        <f t="shared" si="3"/>
        <v>Dalam 100 Perempuan ada 100 Laki Laki</v>
      </c>
    </row>
    <row r="12" spans="1:9" ht="20.100000000000001" customHeight="1" x14ac:dyDescent="0.25">
      <c r="A12" s="30">
        <v>5272051009</v>
      </c>
      <c r="B12" s="13" t="s">
        <v>13</v>
      </c>
      <c r="C12" s="14">
        <v>2067</v>
      </c>
      <c r="D12" s="14">
        <v>2107</v>
      </c>
      <c r="E12" s="15">
        <f t="shared" si="2"/>
        <v>4174</v>
      </c>
      <c r="F12" s="16">
        <f t="shared" si="1"/>
        <v>98.1</v>
      </c>
      <c r="G12" s="16" t="s">
        <v>24</v>
      </c>
      <c r="H12" s="2" t="str">
        <f t="shared" si="3"/>
        <v>Dalam 100 Perempuan ada 98 Laki Laki</v>
      </c>
    </row>
    <row r="13" spans="1:9" ht="20.100000000000001" customHeight="1" x14ac:dyDescent="0.25">
      <c r="A13" s="30">
        <v>5272051010</v>
      </c>
      <c r="B13" s="13" t="s">
        <v>14</v>
      </c>
      <c r="C13" s="14">
        <v>1525</v>
      </c>
      <c r="D13" s="14">
        <v>1501</v>
      </c>
      <c r="E13" s="15">
        <f t="shared" si="2"/>
        <v>3026</v>
      </c>
      <c r="F13" s="16">
        <f t="shared" si="1"/>
        <v>101.6</v>
      </c>
      <c r="G13" s="16" t="s">
        <v>24</v>
      </c>
      <c r="H13" s="2" t="str">
        <f t="shared" si="3"/>
        <v>Dalam 100 Perempuan ada 102 Laki Laki</v>
      </c>
    </row>
    <row r="14" spans="1:9" ht="24.95" customHeight="1" thickBot="1" x14ac:dyDescent="0.3">
      <c r="A14" s="31">
        <v>527205</v>
      </c>
      <c r="B14" s="19" t="s">
        <v>15</v>
      </c>
      <c r="C14" s="20">
        <f>IF(SUM(C4:C13)=0,"-",SUM(C4:C13))</f>
        <v>16854</v>
      </c>
      <c r="D14" s="20">
        <f>IF(SUM(D4:D13)=0,"-",SUM(D4:D13))</f>
        <v>17196</v>
      </c>
      <c r="E14" s="20">
        <f>IF(SUM(E4:E13)=0,"-",SUM(E4:E13))</f>
        <v>34050</v>
      </c>
      <c r="F14" s="21">
        <f t="shared" si="1"/>
        <v>98.01</v>
      </c>
      <c r="G14" s="21" t="s">
        <v>24</v>
      </c>
      <c r="H14" s="3" t="str">
        <f t="shared" ref="H14:H22" si="4">IF(SUM(F14)=0,"","Dalam 100 Perempuan ada "&amp;FIXED(F14,0)&amp;" Laki Laki")</f>
        <v>Dalam 100 Perempuan ada 98 Laki Laki</v>
      </c>
    </row>
    <row r="15" spans="1:9" ht="20.100000000000001" customHeight="1" thickTop="1" x14ac:dyDescent="0.25">
      <c r="A15" s="32">
        <v>527205</v>
      </c>
      <c r="B15" s="22" t="s">
        <v>28</v>
      </c>
      <c r="C15" s="23">
        <v>16500</v>
      </c>
      <c r="D15" s="23">
        <v>16865</v>
      </c>
      <c r="E15" s="24">
        <v>32706</v>
      </c>
      <c r="F15" s="25">
        <f t="shared" si="1"/>
        <v>97.84</v>
      </c>
      <c r="G15" s="25" t="s">
        <v>24</v>
      </c>
      <c r="H15" s="4" t="str">
        <f t="shared" si="4"/>
        <v>Dalam 100 Perempuan ada 98 Laki Laki</v>
      </c>
    </row>
    <row r="16" spans="1:9" ht="20.100000000000001" customHeight="1" x14ac:dyDescent="0.25">
      <c r="A16" s="30">
        <v>527205</v>
      </c>
      <c r="B16" s="13" t="s">
        <v>27</v>
      </c>
      <c r="C16" s="18">
        <v>16150</v>
      </c>
      <c r="D16" s="18">
        <v>16556</v>
      </c>
      <c r="E16" s="15">
        <v>31409</v>
      </c>
      <c r="F16" s="16">
        <f t="shared" si="1"/>
        <v>97.55</v>
      </c>
      <c r="G16" s="16" t="s">
        <v>24</v>
      </c>
      <c r="H16" s="5" t="str">
        <f t="shared" si="4"/>
        <v>Dalam 100 Perempuan ada 98 Laki Laki</v>
      </c>
    </row>
    <row r="17" spans="1:8" ht="20.100000000000001" customHeight="1" x14ac:dyDescent="0.25">
      <c r="A17" s="30">
        <v>527205</v>
      </c>
      <c r="B17" s="13" t="s">
        <v>26</v>
      </c>
      <c r="C17" s="18">
        <v>15879</v>
      </c>
      <c r="D17" s="18">
        <v>16235</v>
      </c>
      <c r="E17" s="15">
        <v>31409</v>
      </c>
      <c r="F17" s="16">
        <f t="shared" ref="F17" si="5">IF(AND(SUM(C17)=0,SUM(D17)=0),"-",IF(OR(SUM(C17)=0,SUM(D17)=0),"-",ROUND(C17/D17*100,2)))</f>
        <v>97.81</v>
      </c>
      <c r="G17" s="16" t="s">
        <v>24</v>
      </c>
      <c r="H17" s="5" t="str">
        <f t="shared" ref="H17" si="6">IF(SUM(F17)=0,"","Dalam 100 Perempuan ada "&amp;FIXED(F17,0)&amp;" Laki Laki")</f>
        <v>Dalam 100 Perempuan ada 98 Laki Laki</v>
      </c>
    </row>
    <row r="18" spans="1:8" ht="20.100000000000001" customHeight="1" x14ac:dyDescent="0.25">
      <c r="A18" s="30">
        <v>527205</v>
      </c>
      <c r="B18" s="13" t="s">
        <v>25</v>
      </c>
      <c r="C18" s="18">
        <v>15493</v>
      </c>
      <c r="D18" s="18">
        <v>15916</v>
      </c>
      <c r="E18" s="15">
        <v>30928</v>
      </c>
      <c r="F18" s="16">
        <f t="shared" si="1"/>
        <v>97.34</v>
      </c>
      <c r="G18" s="16" t="s">
        <v>24</v>
      </c>
      <c r="H18" s="5" t="str">
        <f t="shared" si="4"/>
        <v>Dalam 100 Perempuan ada 97 Laki Laki</v>
      </c>
    </row>
    <row r="19" spans="1:8" ht="20.100000000000001" customHeight="1" x14ac:dyDescent="0.25">
      <c r="A19" s="30">
        <v>527205</v>
      </c>
      <c r="B19" s="13" t="s">
        <v>16</v>
      </c>
      <c r="C19" s="18">
        <v>15198</v>
      </c>
      <c r="D19" s="18">
        <v>15730</v>
      </c>
      <c r="E19" s="15">
        <v>30928</v>
      </c>
      <c r="F19" s="16">
        <f t="shared" ref="F19" si="7">IF(AND(SUM(C19)=0,SUM(D19)=0),"-",IF(OR(SUM(C19)=0,SUM(D19)=0),"-",ROUND(C19/D19*100,2)))</f>
        <v>96.62</v>
      </c>
      <c r="G19" s="16" t="s">
        <v>24</v>
      </c>
      <c r="H19" s="5" t="str">
        <f t="shared" ref="H19" si="8">IF(SUM(F19)=0,"","Dalam 100 Perempuan ada "&amp;FIXED(F19,0)&amp;" Laki Laki")</f>
        <v>Dalam 100 Perempuan ada 97 Laki Laki</v>
      </c>
    </row>
    <row r="20" spans="1:8" ht="20.100000000000001" customHeight="1" x14ac:dyDescent="0.25">
      <c r="A20" s="30">
        <v>527205</v>
      </c>
      <c r="B20" s="13" t="s">
        <v>17</v>
      </c>
      <c r="C20" s="18">
        <v>14794</v>
      </c>
      <c r="D20" s="18">
        <v>15239</v>
      </c>
      <c r="E20" s="15">
        <v>30033</v>
      </c>
      <c r="F20" s="16">
        <f t="shared" si="1"/>
        <v>97.08</v>
      </c>
      <c r="G20" s="16" t="s">
        <v>24</v>
      </c>
      <c r="H20" s="5" t="str">
        <f t="shared" si="4"/>
        <v>Dalam 100 Perempuan ada 97 Laki Laki</v>
      </c>
    </row>
    <row r="21" spans="1:8" ht="20.100000000000001" customHeight="1" x14ac:dyDescent="0.25">
      <c r="A21" s="30">
        <v>527205</v>
      </c>
      <c r="B21" s="13" t="s">
        <v>18</v>
      </c>
      <c r="C21" s="18">
        <v>14258</v>
      </c>
      <c r="D21" s="18">
        <v>14674</v>
      </c>
      <c r="E21" s="15">
        <f t="shared" ref="E21:E22" si="9">SUM(C21:D21)</f>
        <v>28932</v>
      </c>
      <c r="F21" s="16">
        <f t="shared" si="1"/>
        <v>97.17</v>
      </c>
      <c r="G21" s="16" t="s">
        <v>24</v>
      </c>
      <c r="H21" s="5" t="str">
        <f t="shared" si="4"/>
        <v>Dalam 100 Perempuan ada 97 Laki Laki</v>
      </c>
    </row>
    <row r="22" spans="1:8" ht="20.100000000000001" customHeight="1" thickBot="1" x14ac:dyDescent="0.3">
      <c r="A22" s="33">
        <v>527205</v>
      </c>
      <c r="B22" s="26" t="s">
        <v>19</v>
      </c>
      <c r="C22" s="27">
        <v>13458</v>
      </c>
      <c r="D22" s="27">
        <v>13900</v>
      </c>
      <c r="E22" s="28">
        <f t="shared" si="9"/>
        <v>27358</v>
      </c>
      <c r="F22" s="29">
        <f t="shared" si="1"/>
        <v>96.82</v>
      </c>
      <c r="G22" s="29" t="s">
        <v>24</v>
      </c>
      <c r="H22" s="6" t="str">
        <f t="shared" si="4"/>
        <v>Dalam 100 Perempuan ada 97 Laki Laki</v>
      </c>
    </row>
    <row r="23" spans="1:8" ht="13.5" thickTop="1" x14ac:dyDescent="0.25">
      <c r="A23" s="1" t="s">
        <v>29</v>
      </c>
    </row>
  </sheetData>
  <pageMargins left="0.19685039370078741" right="0.19685039370078741" top="0.19685039370078741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2025-02-27T11:43:15Z</dcterms:modified>
</cp:coreProperties>
</file>