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A9A0B8F7-E787-481A-B320-69727E73896C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Kelahiran" sheetId="87" r:id="rId1"/>
  </sheets>
  <definedNames>
    <definedName name="_xlnm.Print_Area" localSheetId="0">Kelahiran!$A$1:$M$18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87" l="1"/>
  <c r="I14" i="87"/>
  <c r="K14" i="87" s="1"/>
  <c r="J13" i="87"/>
  <c r="I13" i="87"/>
  <c r="J12" i="87"/>
  <c r="I12" i="87"/>
  <c r="J8" i="87"/>
  <c r="I8" i="87"/>
  <c r="J7" i="87"/>
  <c r="I7" i="87"/>
  <c r="J6" i="87"/>
  <c r="I6" i="87"/>
  <c r="J5" i="87"/>
  <c r="I5" i="87"/>
  <c r="J4" i="87"/>
  <c r="I4" i="87"/>
  <c r="H14" i="87"/>
  <c r="H13" i="87"/>
  <c r="H12" i="87"/>
  <c r="H8" i="87"/>
  <c r="H7" i="87"/>
  <c r="H6" i="87"/>
  <c r="H5" i="87"/>
  <c r="H4" i="87"/>
  <c r="G9" i="87"/>
  <c r="E14" i="87"/>
  <c r="E13" i="87"/>
  <c r="E12" i="87"/>
  <c r="E8" i="87"/>
  <c r="E7" i="87"/>
  <c r="E6" i="87"/>
  <c r="E5" i="87"/>
  <c r="E4" i="87"/>
  <c r="D9" i="87"/>
  <c r="K13" i="87" l="1"/>
  <c r="K6" i="87"/>
  <c r="M6" i="87" s="1"/>
  <c r="K8" i="87"/>
  <c r="M8" i="87"/>
  <c r="M14" i="87"/>
  <c r="K5" i="87"/>
  <c r="M5" i="87" s="1"/>
  <c r="K12" i="87"/>
  <c r="M12" i="87" s="1"/>
  <c r="M13" i="87"/>
  <c r="K7" i="87"/>
  <c r="M7" i="87" s="1"/>
  <c r="K4" i="87"/>
  <c r="H9" i="87"/>
  <c r="E9" i="87"/>
  <c r="K9" i="87" l="1"/>
  <c r="M4" i="87"/>
  <c r="F9" i="87"/>
  <c r="C9" i="87"/>
  <c r="J9" i="87" l="1"/>
  <c r="M9" i="87" s="1"/>
  <c r="I9" i="87"/>
</calcChain>
</file>

<file path=xl/sharedStrings.xml><?xml version="1.0" encoding="utf-8"?>
<sst xmlns="http://schemas.openxmlformats.org/spreadsheetml/2006/main" count="39" uniqueCount="29">
  <si>
    <t>JMLH BAYI LAHIR HIDUP</t>
  </si>
  <si>
    <t>JMLH BAYI LAHIR MATI</t>
  </si>
  <si>
    <t>SATUAN</t>
  </si>
  <si>
    <t>BAYI</t>
  </si>
  <si>
    <t>KOTA BIMA</t>
  </si>
  <si>
    <t>KOTA BIMA 2019</t>
  </si>
  <si>
    <t>RASANAE BARAT</t>
  </si>
  <si>
    <t>RASANAE TIMUR</t>
  </si>
  <si>
    <t>ASAKOTA</t>
  </si>
  <si>
    <t>RABA</t>
  </si>
  <si>
    <t>MPUNDA</t>
  </si>
  <si>
    <t>KOTA BIMA 2020</t>
  </si>
  <si>
    <t>KOTA BIMA 2021</t>
  </si>
  <si>
    <t>KOTA BIMA 2022</t>
  </si>
  <si>
    <t>BAYI PEREMPUAN LAHIR MATI</t>
  </si>
  <si>
    <t>NAMA WILAYAH</t>
  </si>
  <si>
    <t>KODE WILAYAH</t>
  </si>
  <si>
    <t>Angka Lahir Mati per 1000 Kelahiran</t>
  </si>
  <si>
    <t>BAYI 
LAKI-LAKI LAHIR HIDUP</t>
  </si>
  <si>
    <t>BAYI 
LAKI-LAKI LAHIR MATI</t>
  </si>
  <si>
    <t>BAYI 
PEREMPUAN LAHIR HIDUP</t>
  </si>
  <si>
    <t>JMLH 
KELAHIRAN BAYI PEREMPUAN</t>
  </si>
  <si>
    <t>JMLH 
KELAHIRAN BAYI LAKI-LAKI</t>
  </si>
  <si>
    <t>TOTAL JMLH
KELAHIRAN</t>
  </si>
  <si>
    <t xml:space="preserve">Keterangan : </t>
  </si>
  <si>
    <t>Angka Lahir Mati (dilaporkan) tersebut di atas belum bisa menggambarkan Angka Lahir Mati yang sebenarnya di populasi</t>
  </si>
  <si>
    <t>Sumber : Bidang Kesehatan Keluarga, Dinas Kesehatan Kota Bima, Tahun 2025</t>
  </si>
  <si>
    <t>Jumlah Kelahiran (yang dilaporkan) di Kota Bima, menurut Jenis Kelamin Bayi di rinci per Kecamatan Tahun 2024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</si>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</sst>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3" fontId="10" fillId="0" borderId="2" xfId="6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  <protection hidden="1"/>
    </xf>
    <xf numFmtId="0" fontId="10" fillId="0" borderId="4" xfId="0" applyFont="1" applyBorder="1" applyAlignment="1">
      <alignment horizontal="center" vertical="center"/>
    </xf>
    <xf numFmtId="3" fontId="10" fillId="0" borderId="4" xfId="6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 wrapText="1"/>
    </xf>
    <xf numFmtId="3" fontId="10" fillId="0" borderId="6" xfId="6" applyNumberFormat="1" applyFont="1" applyFill="1" applyBorder="1" applyAlignment="1" applyProtection="1">
      <alignment horizontal="center" vertical="center"/>
      <protection locked="0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9" fillId="2" borderId="10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3" fontId="10" fillId="0" borderId="11" xfId="6" applyNumberFormat="1" applyFont="1" applyFill="1" applyBorder="1" applyAlignment="1" applyProtection="1">
      <alignment horizontal="center" vertical="center"/>
    </xf>
    <xf numFmtId="3" fontId="9" fillId="2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locked="0"/>
    </xf>
    <xf numFmtId="4" fontId="10" fillId="0" borderId="6" xfId="6" applyNumberFormat="1" applyFont="1" applyFill="1" applyBorder="1" applyAlignment="1">
      <alignment horizontal="center" vertical="center"/>
    </xf>
    <xf numFmtId="4" fontId="9" fillId="2" borderId="5" xfId="6" applyNumberFormat="1" applyFont="1" applyFill="1" applyBorder="1" applyAlignment="1" applyProtection="1">
      <alignment horizontal="center" vertical="center"/>
      <protection hidden="1"/>
    </xf>
    <xf numFmtId="4" fontId="10" fillId="0" borderId="7" xfId="6" applyNumberFormat="1" applyFont="1" applyFill="1" applyBorder="1" applyAlignment="1" applyProtection="1">
      <alignment horizontal="center" vertical="center"/>
      <protection hidden="1"/>
    </xf>
    <xf numFmtId="4" fontId="10" fillId="0" borderId="8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4" fontId="10" fillId="0" borderId="17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top"/>
    </xf>
    <xf numFmtId="0" fontId="8" fillId="0" borderId="0" xfId="0" applyFont="1" applyAlignment="1">
      <alignment vertical="top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"/>
  <sheetViews>
    <sheetView tabSelected="1" view="pageBreakPreview" topLeftCell="H1" zoomScaleNormal="100" zoomScaleSheetLayoutView="100" workbookViewId="0">
      <selection activeCell="I7" sqref="I7"/>
    </sheetView>
  </sheetViews>
  <sheetFormatPr defaultRowHeight="12.75" x14ac:dyDescent="0.25"/>
  <cols>
    <col min="1" max="1" width="9.85546875" style="1" customWidth="1"/>
    <col min="2" max="2" width="16.28515625" style="1" customWidth="1"/>
    <col min="3" max="4" width="11.42578125" style="1" customWidth="1"/>
    <col min="5" max="5" width="14.28515625" style="1" customWidth="1"/>
    <col min="6" max="7" width="12.140625" style="1" customWidth="1"/>
    <col min="8" max="8" width="14.28515625" style="1" customWidth="1"/>
    <col min="9" max="10" width="12" style="1" customWidth="1"/>
    <col min="11" max="11" width="12.28515625" style="1" customWidth="1"/>
    <col min="12" max="12" width="9" style="1" customWidth="1"/>
    <col min="13" max="13" width="16.42578125" style="1" customWidth="1"/>
    <col min="14" max="14" width="9.85546875" style="1" customWidth="1"/>
    <col min="15" max="16384" width="9.140625" style="1"/>
  </cols>
  <sheetData>
    <row r="1" spans="1:25" ht="15" x14ac:dyDescent="0.25">
      <c r="A1" s="50" t="s">
        <v>27</v>
      </c>
    </row>
    <row r="2" spans="1:25" x14ac:dyDescent="0.25">
      <c r="E2" s="16"/>
      <c r="I2" s="16"/>
      <c r="J2" s="16"/>
    </row>
    <row r="3" spans="1:25" ht="39" thickBot="1" x14ac:dyDescent="0.3">
      <c r="A3" s="18" t="s">
        <v>16</v>
      </c>
      <c r="B3" s="31" t="s">
        <v>15</v>
      </c>
      <c r="C3" s="18" t="s">
        <v>18</v>
      </c>
      <c r="D3" s="18" t="s">
        <v>19</v>
      </c>
      <c r="E3" s="37" t="s">
        <v>22</v>
      </c>
      <c r="F3" s="25" t="s">
        <v>20</v>
      </c>
      <c r="G3" s="18" t="s">
        <v>14</v>
      </c>
      <c r="H3" s="37" t="s">
        <v>21</v>
      </c>
      <c r="I3" s="18" t="s">
        <v>0</v>
      </c>
      <c r="J3" s="18" t="s">
        <v>1</v>
      </c>
      <c r="K3" s="37" t="s">
        <v>23</v>
      </c>
      <c r="L3" s="18" t="s">
        <v>2</v>
      </c>
      <c r="M3" s="25" t="s">
        <v>17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0.25" customHeight="1" thickTop="1" x14ac:dyDescent="0.25">
      <c r="A4" s="3">
        <v>527201</v>
      </c>
      <c r="B4" s="32" t="s">
        <v>6</v>
      </c>
      <c r="C4" s="14">
        <v>266</v>
      </c>
      <c r="D4" s="14">
        <v>4</v>
      </c>
      <c r="E4" s="38">
        <f>IF(COUNT(C4:D4)=0,"-",SUM(C4:D4))</f>
        <v>270</v>
      </c>
      <c r="F4" s="26">
        <v>271</v>
      </c>
      <c r="G4" s="14">
        <v>1</v>
      </c>
      <c r="H4" s="43">
        <f>IF(COUNT(F4:G4)=0,"-",SUM(F4:G4))</f>
        <v>272</v>
      </c>
      <c r="I4" s="15">
        <f>IF(COUNT(C4,F4)=0,"-",SUM(C4,F4))</f>
        <v>537</v>
      </c>
      <c r="J4" s="15">
        <f>IF(COUNT(D4,G4)=0,"-",SUM(D4,G4))</f>
        <v>5</v>
      </c>
      <c r="K4" s="43">
        <f>IF(COUNT(I4:J4)=0,"-",SUM(I4:J4))</f>
        <v>542</v>
      </c>
      <c r="L4" s="15" t="s">
        <v>3</v>
      </c>
      <c r="M4" s="44">
        <f>IF(COUNT(J4,K4)=0,"-",IF(SUM(J4)=0,0,ROUND(J4/K4*1000,2)))</f>
        <v>9.23</v>
      </c>
      <c r="N4" s="4"/>
      <c r="O4" s="5"/>
      <c r="P4" s="4"/>
      <c r="Q4" s="5"/>
      <c r="R4" s="4"/>
      <c r="S4" s="6"/>
      <c r="T4" s="4"/>
      <c r="U4" s="6"/>
      <c r="V4" s="4"/>
      <c r="W4" s="6"/>
      <c r="X4" s="7"/>
      <c r="Y4" s="8"/>
    </row>
    <row r="5" spans="1:25" ht="20.25" customHeight="1" x14ac:dyDescent="0.25">
      <c r="A5" s="3">
        <v>527202</v>
      </c>
      <c r="B5" s="32" t="s">
        <v>7</v>
      </c>
      <c r="C5" s="14">
        <v>160</v>
      </c>
      <c r="D5" s="14">
        <v>0</v>
      </c>
      <c r="E5" s="38">
        <f t="shared" ref="E5:E8" si="0">IF(COUNT(C5:D5)=0,"-",SUM(C5:D5))</f>
        <v>160</v>
      </c>
      <c r="F5" s="26">
        <v>130</v>
      </c>
      <c r="G5" s="14">
        <v>1</v>
      </c>
      <c r="H5" s="43">
        <f t="shared" ref="H5:H8" si="1">IF(COUNT(F5:G5)=0,"-",SUM(F5:G5))</f>
        <v>131</v>
      </c>
      <c r="I5" s="15">
        <f t="shared" ref="I5:I8" si="2">IF(COUNT(C5,F5)=0,"-",SUM(C5,F5))</f>
        <v>290</v>
      </c>
      <c r="J5" s="15">
        <f t="shared" ref="J5:J8" si="3">IF(COUNT(D5,G5)=0,"-",SUM(D5,G5))</f>
        <v>1</v>
      </c>
      <c r="K5" s="43">
        <f t="shared" ref="K5:K8" si="4">IF(COUNT(I5:J5)=0,"-",SUM(I5:J5))</f>
        <v>291</v>
      </c>
      <c r="L5" s="15" t="s">
        <v>3</v>
      </c>
      <c r="M5" s="44">
        <f t="shared" ref="M5:M14" si="5">IF(COUNT(J5,K5)=0,"-",IF(SUM(J5)=0,0,ROUND(J5/K5*1000,2)))</f>
        <v>3.44</v>
      </c>
      <c r="N5" s="4"/>
      <c r="O5" s="5"/>
      <c r="P5" s="4"/>
      <c r="Q5" s="5"/>
      <c r="R5" s="4"/>
      <c r="S5" s="6"/>
      <c r="T5" s="4"/>
      <c r="U5" s="6"/>
      <c r="V5" s="4"/>
      <c r="W5" s="6"/>
      <c r="X5" s="7"/>
      <c r="Y5" s="8"/>
    </row>
    <row r="6" spans="1:25" ht="20.25" customHeight="1" x14ac:dyDescent="0.25">
      <c r="A6" s="3">
        <v>527203</v>
      </c>
      <c r="B6" s="32" t="s">
        <v>8</v>
      </c>
      <c r="C6" s="14">
        <v>252</v>
      </c>
      <c r="D6" s="14">
        <v>2</v>
      </c>
      <c r="E6" s="38">
        <f t="shared" si="0"/>
        <v>254</v>
      </c>
      <c r="F6" s="26">
        <v>242</v>
      </c>
      <c r="G6" s="14">
        <v>0</v>
      </c>
      <c r="H6" s="43">
        <f t="shared" si="1"/>
        <v>242</v>
      </c>
      <c r="I6" s="15">
        <f t="shared" si="2"/>
        <v>494</v>
      </c>
      <c r="J6" s="15">
        <f t="shared" si="3"/>
        <v>2</v>
      </c>
      <c r="K6" s="43">
        <f t="shared" si="4"/>
        <v>496</v>
      </c>
      <c r="L6" s="15" t="s">
        <v>3</v>
      </c>
      <c r="M6" s="44">
        <f t="shared" si="5"/>
        <v>4.03</v>
      </c>
      <c r="N6" s="4"/>
      <c r="O6" s="5"/>
      <c r="P6" s="4"/>
      <c r="Q6" s="5"/>
      <c r="R6" s="4"/>
      <c r="S6" s="6"/>
      <c r="T6" s="4"/>
      <c r="U6" s="6"/>
      <c r="V6" s="4"/>
      <c r="W6" s="6"/>
      <c r="X6" s="7"/>
      <c r="Y6" s="8"/>
    </row>
    <row r="7" spans="1:25" ht="20.25" customHeight="1" x14ac:dyDescent="0.25">
      <c r="A7" s="3">
        <v>527204</v>
      </c>
      <c r="B7" s="32" t="s">
        <v>9</v>
      </c>
      <c r="C7" s="14">
        <v>252</v>
      </c>
      <c r="D7" s="14">
        <v>3</v>
      </c>
      <c r="E7" s="38">
        <f t="shared" si="0"/>
        <v>255</v>
      </c>
      <c r="F7" s="26">
        <v>228</v>
      </c>
      <c r="G7" s="14">
        <v>1</v>
      </c>
      <c r="H7" s="43">
        <f t="shared" si="1"/>
        <v>229</v>
      </c>
      <c r="I7" s="15">
        <f t="shared" si="2"/>
        <v>480</v>
      </c>
      <c r="J7" s="15">
        <f t="shared" si="3"/>
        <v>4</v>
      </c>
      <c r="K7" s="43">
        <f t="shared" si="4"/>
        <v>484</v>
      </c>
      <c r="L7" s="15" t="s">
        <v>3</v>
      </c>
      <c r="M7" s="44">
        <f t="shared" si="5"/>
        <v>8.26</v>
      </c>
      <c r="N7" s="4"/>
      <c r="O7" s="5"/>
      <c r="P7" s="4"/>
      <c r="Q7" s="5"/>
      <c r="R7" s="4"/>
      <c r="S7" s="6"/>
      <c r="T7" s="4"/>
      <c r="U7" s="6"/>
      <c r="V7" s="4"/>
      <c r="W7" s="6"/>
      <c r="X7" s="7"/>
      <c r="Y7" s="8"/>
    </row>
    <row r="8" spans="1:25" ht="20.25" customHeight="1" x14ac:dyDescent="0.25">
      <c r="A8" s="3">
        <v>527205</v>
      </c>
      <c r="B8" s="32" t="s">
        <v>10</v>
      </c>
      <c r="C8" s="14">
        <v>273</v>
      </c>
      <c r="D8" s="14">
        <v>1</v>
      </c>
      <c r="E8" s="38">
        <f t="shared" si="0"/>
        <v>274</v>
      </c>
      <c r="F8" s="26">
        <v>241</v>
      </c>
      <c r="G8" s="14">
        <v>2</v>
      </c>
      <c r="H8" s="43">
        <f t="shared" si="1"/>
        <v>243</v>
      </c>
      <c r="I8" s="15">
        <f t="shared" si="2"/>
        <v>514</v>
      </c>
      <c r="J8" s="15">
        <f t="shared" si="3"/>
        <v>3</v>
      </c>
      <c r="K8" s="43">
        <f t="shared" si="4"/>
        <v>517</v>
      </c>
      <c r="L8" s="15" t="s">
        <v>3</v>
      </c>
      <c r="M8" s="44">
        <f t="shared" si="5"/>
        <v>5.8</v>
      </c>
      <c r="N8" s="4"/>
      <c r="O8" s="5"/>
      <c r="P8" s="4"/>
      <c r="Q8" s="5"/>
      <c r="R8" s="4"/>
      <c r="S8" s="6"/>
      <c r="T8" s="4"/>
      <c r="U8" s="6"/>
      <c r="V8" s="4"/>
      <c r="W8" s="6"/>
      <c r="X8" s="7"/>
      <c r="Y8" s="8"/>
    </row>
    <row r="9" spans="1:25" ht="24.75" customHeight="1" thickBot="1" x14ac:dyDescent="0.3">
      <c r="A9" s="17">
        <v>5272</v>
      </c>
      <c r="B9" s="33" t="s">
        <v>4</v>
      </c>
      <c r="C9" s="9">
        <f>IF(COUNT(C4:C8)=0,"-",SUM(C4:C8))</f>
        <v>1203</v>
      </c>
      <c r="D9" s="9">
        <f t="shared" ref="D9:E9" si="6">IF(COUNT(D4:D8)=0,"-",SUM(D4:D8))</f>
        <v>10</v>
      </c>
      <c r="E9" s="39">
        <f t="shared" si="6"/>
        <v>1213</v>
      </c>
      <c r="F9" s="27">
        <f t="shared" ref="F9:J9" si="7">IF(COUNT(F4:F8)=0,"-",SUM(F4:F8))</f>
        <v>1112</v>
      </c>
      <c r="G9" s="9">
        <f t="shared" ref="G9:H9" si="8">IF(COUNT(G4:G8)=0,"-",SUM(G4:G8))</f>
        <v>5</v>
      </c>
      <c r="H9" s="39">
        <f t="shared" si="8"/>
        <v>1117</v>
      </c>
      <c r="I9" s="9">
        <f t="shared" si="7"/>
        <v>2315</v>
      </c>
      <c r="J9" s="9">
        <f t="shared" si="7"/>
        <v>15</v>
      </c>
      <c r="K9" s="39">
        <f t="shared" ref="K9" si="9">IF(COUNT(K4:K8)=0,"-",SUM(K4:K8))</f>
        <v>2330</v>
      </c>
      <c r="L9" s="9" t="s">
        <v>3</v>
      </c>
      <c r="M9" s="45">
        <f t="shared" si="5"/>
        <v>6.44</v>
      </c>
      <c r="N9" s="10"/>
      <c r="O9" s="11"/>
      <c r="P9" s="10"/>
      <c r="Q9" s="11"/>
      <c r="R9" s="10"/>
      <c r="S9" s="12"/>
      <c r="T9" s="10"/>
      <c r="U9" s="12"/>
      <c r="V9" s="10"/>
      <c r="W9" s="12"/>
      <c r="X9" s="10"/>
      <c r="Y9" s="13"/>
    </row>
    <row r="10" spans="1:25" ht="20.100000000000001" customHeight="1" thickTop="1" x14ac:dyDescent="0.25">
      <c r="A10" s="19">
        <v>5272</v>
      </c>
      <c r="B10" s="34" t="s">
        <v>28</v>
      </c>
      <c r="C10" s="20">
        <v>1490</v>
      </c>
      <c r="D10" s="20">
        <v>12</v>
      </c>
      <c r="E10" s="40">
        <v>1502</v>
      </c>
      <c r="F10" s="28">
        <v>1328</v>
      </c>
      <c r="G10" s="20">
        <v>5</v>
      </c>
      <c r="H10" s="40">
        <v>1333</v>
      </c>
      <c r="I10" s="20">
        <v>2818</v>
      </c>
      <c r="J10" s="20">
        <v>17</v>
      </c>
      <c r="K10" s="40">
        <v>2835</v>
      </c>
      <c r="L10" s="20" t="s">
        <v>3</v>
      </c>
      <c r="M10" s="46">
        <v>6</v>
      </c>
      <c r="N10" s="10"/>
      <c r="O10" s="11"/>
      <c r="P10" s="10"/>
      <c r="Q10" s="11"/>
      <c r="R10" s="10"/>
      <c r="S10" s="12"/>
      <c r="T10" s="10"/>
      <c r="U10" s="12"/>
      <c r="V10" s="10"/>
      <c r="W10" s="12"/>
      <c r="X10" s="10"/>
      <c r="Y10" s="13"/>
    </row>
    <row r="11" spans="1:25" ht="20.100000000000001" customHeight="1" x14ac:dyDescent="0.25">
      <c r="A11" s="51">
        <v>5272</v>
      </c>
      <c r="B11" s="52" t="s">
        <v>13</v>
      </c>
      <c r="C11" s="53">
        <v>1632</v>
      </c>
      <c r="D11" s="53">
        <v>15</v>
      </c>
      <c r="E11" s="54">
        <v>1647</v>
      </c>
      <c r="F11" s="55">
        <v>1430</v>
      </c>
      <c r="G11" s="53">
        <v>9</v>
      </c>
      <c r="H11" s="54">
        <v>1439</v>
      </c>
      <c r="I11" s="53">
        <v>3062</v>
      </c>
      <c r="J11" s="53">
        <v>24</v>
      </c>
      <c r="K11" s="54">
        <v>3086</v>
      </c>
      <c r="L11" s="53" t="s">
        <v>3</v>
      </c>
      <c r="M11" s="56">
        <v>7.78</v>
      </c>
      <c r="N11" s="10"/>
      <c r="O11" s="11"/>
      <c r="P11" s="10"/>
      <c r="Q11" s="11"/>
      <c r="R11" s="10"/>
      <c r="S11" s="12"/>
      <c r="T11" s="10"/>
      <c r="U11" s="12"/>
      <c r="V11" s="10"/>
      <c r="W11" s="12"/>
      <c r="X11" s="10"/>
      <c r="Y11" s="13"/>
    </row>
    <row r="12" spans="1:25" ht="20.100000000000001" customHeight="1" x14ac:dyDescent="0.25">
      <c r="A12" s="23">
        <v>5272</v>
      </c>
      <c r="B12" s="35" t="s">
        <v>12</v>
      </c>
      <c r="C12" s="24">
        <v>1717</v>
      </c>
      <c r="D12" s="24">
        <v>17</v>
      </c>
      <c r="E12" s="41">
        <f t="shared" ref="E12:E14" si="10">IF(COUNT(C12:D12)=0,"-",SUM(C12:D12))</f>
        <v>1734</v>
      </c>
      <c r="F12" s="29">
        <v>1609</v>
      </c>
      <c r="G12" s="24">
        <v>14</v>
      </c>
      <c r="H12" s="41">
        <f t="shared" ref="H12:H14" si="11">IF(COUNT(F12:G12)=0,"-",SUM(F12:G12))</f>
        <v>1623</v>
      </c>
      <c r="I12" s="24">
        <f t="shared" ref="I12:I14" si="12">IF(COUNT(C12,F12)=0,"-",SUM(C12,F12))</f>
        <v>3326</v>
      </c>
      <c r="J12" s="24">
        <f t="shared" ref="J12:J14" si="13">IF(COUNT(D12,G12)=0,"-",SUM(D12,G12))</f>
        <v>31</v>
      </c>
      <c r="K12" s="41">
        <f t="shared" ref="K12:K14" si="14">IF(COUNT(I12:J12)=0,"-",SUM(I12:J12))</f>
        <v>3357</v>
      </c>
      <c r="L12" s="24" t="s">
        <v>3</v>
      </c>
      <c r="M12" s="47">
        <f t="shared" si="5"/>
        <v>9.23</v>
      </c>
      <c r="N12" s="10"/>
      <c r="O12" s="11"/>
      <c r="P12" s="10"/>
      <c r="Q12" s="11"/>
      <c r="R12" s="10"/>
      <c r="S12" s="12"/>
      <c r="T12" s="10"/>
      <c r="U12" s="12"/>
      <c r="V12" s="10"/>
      <c r="W12" s="12"/>
      <c r="X12" s="10"/>
      <c r="Y12" s="13"/>
    </row>
    <row r="13" spans="1:25" ht="20.100000000000001" customHeight="1" x14ac:dyDescent="0.25">
      <c r="A13" s="23">
        <v>5272</v>
      </c>
      <c r="B13" s="35" t="s">
        <v>11</v>
      </c>
      <c r="C13" s="24">
        <v>1717</v>
      </c>
      <c r="D13" s="24">
        <v>10</v>
      </c>
      <c r="E13" s="41">
        <f t="shared" si="10"/>
        <v>1727</v>
      </c>
      <c r="F13" s="29">
        <v>1609</v>
      </c>
      <c r="G13" s="24">
        <v>11</v>
      </c>
      <c r="H13" s="41">
        <f t="shared" si="11"/>
        <v>1620</v>
      </c>
      <c r="I13" s="24">
        <f t="shared" si="12"/>
        <v>3326</v>
      </c>
      <c r="J13" s="24">
        <f t="shared" si="13"/>
        <v>21</v>
      </c>
      <c r="K13" s="41">
        <f t="shared" si="14"/>
        <v>3347</v>
      </c>
      <c r="L13" s="24" t="s">
        <v>3</v>
      </c>
      <c r="M13" s="47">
        <f t="shared" si="5"/>
        <v>6.27</v>
      </c>
      <c r="N13" s="10"/>
      <c r="O13" s="11"/>
      <c r="P13" s="10"/>
      <c r="Q13" s="11"/>
      <c r="R13" s="10"/>
      <c r="S13" s="12"/>
      <c r="T13" s="10"/>
      <c r="U13" s="12"/>
      <c r="V13" s="10"/>
      <c r="W13" s="12"/>
      <c r="X13" s="10"/>
      <c r="Y13" s="13"/>
    </row>
    <row r="14" spans="1:25" ht="20.100000000000001" customHeight="1" thickBot="1" x14ac:dyDescent="0.3">
      <c r="A14" s="21">
        <v>5272</v>
      </c>
      <c r="B14" s="36" t="s">
        <v>5</v>
      </c>
      <c r="C14" s="22">
        <v>1721</v>
      </c>
      <c r="D14" s="22">
        <v>15</v>
      </c>
      <c r="E14" s="42">
        <f t="shared" si="10"/>
        <v>1736</v>
      </c>
      <c r="F14" s="30">
        <v>1549</v>
      </c>
      <c r="G14" s="22">
        <v>5</v>
      </c>
      <c r="H14" s="42">
        <f t="shared" si="11"/>
        <v>1554</v>
      </c>
      <c r="I14" s="22">
        <f t="shared" si="12"/>
        <v>3270</v>
      </c>
      <c r="J14" s="22">
        <f t="shared" si="13"/>
        <v>20</v>
      </c>
      <c r="K14" s="42">
        <f t="shared" si="14"/>
        <v>3290</v>
      </c>
      <c r="L14" s="22" t="s">
        <v>3</v>
      </c>
      <c r="M14" s="48">
        <f t="shared" si="5"/>
        <v>6.08</v>
      </c>
      <c r="N14" s="10"/>
      <c r="O14" s="11"/>
      <c r="P14" s="10"/>
      <c r="Q14" s="11"/>
      <c r="R14" s="10"/>
      <c r="S14" s="12"/>
      <c r="T14" s="10"/>
      <c r="U14" s="12"/>
      <c r="V14" s="10"/>
      <c r="W14" s="12"/>
      <c r="X14" s="10"/>
      <c r="Y14" s="13"/>
    </row>
    <row r="15" spans="1:25" ht="13.5" thickTop="1" x14ac:dyDescent="0.25">
      <c r="A15" s="57" t="s">
        <v>26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7" spans="1:1" x14ac:dyDescent="0.25">
      <c r="A17" s="49" t="s">
        <v>24</v>
      </c>
    </row>
    <row r="18" spans="1:1" x14ac:dyDescent="0.25">
      <c r="A18" s="49" t="s">
        <v>25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Kelahiran</vt:lpstr>
      <vt:lpstr>Kelahiran!Print_Area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2025-06-28T22:24:08Z</dcterms:modified>
</cp:coreProperties>
</file>