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C072F078-797A-47E5-A43E-DC346E486D52}" xr6:coauthVersionLast="47" xr6:coauthVersionMax="47" xr10:uidLastSave="{00000000-0000-0000-0000-000000000000}"/>
  <bookViews>
    <workbookView xWindow="10140" yWindow="0" windowWidth="10455" windowHeight="10905" tabRatio="746" xr2:uid="{00000000-000D-0000-FFFF-FFFF00000000}"/>
  </bookViews>
  <sheets>
    <sheet name="Imunisasi Hepatitis B0" sheetId="87" r:id="rId1"/>
  </sheets>
  <definedNames>
    <definedName name="_xlnm.Print_Area" localSheetId="0">'Imunisasi Hepatitis B0'!$A$1:$Q$15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87" l="1"/>
  <c r="P12" i="87" l="1"/>
  <c r="N14" i="87"/>
  <c r="N13" i="87"/>
  <c r="N8" i="87"/>
  <c r="N7" i="87"/>
  <c r="N6" i="87"/>
  <c r="N5" i="87"/>
  <c r="N4" i="87"/>
  <c r="K14" i="87"/>
  <c r="K13" i="87"/>
  <c r="K8" i="87"/>
  <c r="K7" i="87"/>
  <c r="K6" i="87"/>
  <c r="K5" i="87"/>
  <c r="K4" i="87"/>
  <c r="H14" i="87"/>
  <c r="H13" i="87"/>
  <c r="H8" i="87"/>
  <c r="H7" i="87"/>
  <c r="H6" i="87"/>
  <c r="H5" i="87"/>
  <c r="H4" i="87"/>
  <c r="E14" i="87"/>
  <c r="Q14" i="87" s="1"/>
  <c r="E13" i="87"/>
  <c r="Q13" i="87" s="1"/>
  <c r="E8" i="87"/>
  <c r="E7" i="87"/>
  <c r="E6" i="87"/>
  <c r="E5" i="87"/>
  <c r="Q5" i="87" s="1"/>
  <c r="E4" i="87"/>
  <c r="M9" i="87"/>
  <c r="L9" i="87"/>
  <c r="J9" i="87"/>
  <c r="I9" i="87"/>
  <c r="G9" i="87"/>
  <c r="F9" i="87"/>
  <c r="D9" i="87"/>
  <c r="C9" i="87"/>
  <c r="P13" i="87" l="1"/>
  <c r="P14" i="87"/>
  <c r="H9" i="87"/>
  <c r="Q6" i="87"/>
  <c r="P7" i="87"/>
  <c r="P6" i="87"/>
  <c r="K9" i="87"/>
  <c r="N9" i="87"/>
  <c r="Q4" i="87"/>
  <c r="Q8" i="87"/>
  <c r="P5" i="87"/>
  <c r="P8" i="87"/>
  <c r="Q7" i="87"/>
  <c r="P4" i="87"/>
  <c r="E9" i="87"/>
  <c r="Q9" i="87" l="1"/>
  <c r="P9" i="87"/>
</calcChain>
</file>

<file path=xl/sharedStrings.xml><?xml version="1.0" encoding="utf-8"?>
<sst xmlns="http://schemas.openxmlformats.org/spreadsheetml/2006/main" count="55" uniqueCount="32">
  <si>
    <t>JUMLAH BAYI LAHIR HIDUP LAKI-LAKI</t>
  </si>
  <si>
    <t>JUMLAH BAYI LAHIR HIDUP PEREMPUAN</t>
  </si>
  <si>
    <t>TOTAL BAYI LAHIR HIDUP</t>
  </si>
  <si>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</si>
  <si>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</si>
  <si>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</si>
  <si>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</si>
  <si>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</si>
  <si>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</si>
  <si>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</si>
  <si>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</si>
  <si>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BAYI LAKI-LAKI DI IMUNISASI HEPATITIS B0 
&lt; 24 Jam</t>
  </si>
  <si>
    <t>BAYI PEREMPUAN DI IMUNISASI HEPATITIS B0 
&lt; 24 Jam</t>
  </si>
  <si>
    <t>TOTAL BAYI 
DI IMUNISASI HEPATITIS B0 
&lt; 24 Jam</t>
  </si>
  <si>
    <t>BAYI LAKI-LAKI DI IMUNISASI HEPATITIS B0 
1 - 7 Hari</t>
  </si>
  <si>
    <t>BAYI PEREMPUAN DI IMUNISASI HEPATITIS B0 
1 - 7 Hari</t>
  </si>
  <si>
    <t>TOTAL BAYI 
DI IMUNISASI HEPATITIS B0 
1 - 7 Hari</t>
  </si>
  <si>
    <t>SATUAN</t>
  </si>
  <si>
    <t>CAKUPAN IMUNISASI B0 
(%)</t>
  </si>
  <si>
    <t>CAKUPAN IMUNISASI BCG
(%)</t>
  </si>
  <si>
    <t>Bayi</t>
  </si>
  <si>
    <t xml:space="preserve">BAYI LAKI-LAKI 
DI IMUNISASI  BCG </t>
  </si>
  <si>
    <t xml:space="preserve">BAYI PEREMPUAN
DI IMUNISASI  BCG </t>
  </si>
  <si>
    <t xml:space="preserve">TOTAL BAYI
DI IMUNISASI  BCG </t>
  </si>
  <si>
    <t>KOTA BIMA 2019</t>
  </si>
  <si>
    <t>KOTA BIMA 2020</t>
  </si>
  <si>
    <t>-</t>
  </si>
  <si>
    <t>KOTA BIMA 2021</t>
  </si>
  <si>
    <t>KOTA BIMA 2022</t>
  </si>
  <si>
    <t>Sumber: Bidang P2PL, Dinas Kesehatan Kota Bima, Tahun 2025</t>
  </si>
  <si>
    <t>Cakupan Pelayanan Imunisasi Hepatitis B0 (0 -7 Hari) dan BCG pada Bayi menurut Jenis Kelamin di rinci per Kecamatan di Kota Bima Tahun 2024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</si>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</sst>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2" fontId="10" fillId="0" borderId="0" xfId="6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2" fontId="9" fillId="2" borderId="4" xfId="6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2" xfId="6" applyNumberFormat="1" applyFont="1" applyFill="1" applyBorder="1" applyAlignment="1">
      <alignment horizontal="center" vertical="center"/>
    </xf>
    <xf numFmtId="2" fontId="10" fillId="0" borderId="9" xfId="6" applyNumberFormat="1" applyFont="1" applyFill="1" applyBorder="1" applyAlignment="1">
      <alignment horizontal="center" vertical="center"/>
    </xf>
    <xf numFmtId="3" fontId="10" fillId="0" borderId="14" xfId="6" applyNumberFormat="1" applyFont="1" applyFill="1" applyBorder="1" applyAlignment="1">
      <alignment horizontal="center" vertical="center"/>
    </xf>
    <xf numFmtId="4" fontId="10" fillId="0" borderId="14" xfId="6" applyNumberFormat="1" applyFont="1" applyFill="1" applyBorder="1" applyAlignment="1">
      <alignment horizontal="center" vertical="center"/>
    </xf>
    <xf numFmtId="2" fontId="10" fillId="0" borderId="13" xfId="6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8" xfId="6" applyNumberFormat="1" applyFont="1" applyFill="1" applyBorder="1" applyAlignment="1">
      <alignment horizontal="center" vertical="center"/>
    </xf>
    <xf numFmtId="4" fontId="10" fillId="0" borderId="18" xfId="6" applyNumberFormat="1" applyFont="1" applyFill="1" applyBorder="1" applyAlignment="1">
      <alignment horizontal="center" vertical="center"/>
    </xf>
    <xf numFmtId="2" fontId="10" fillId="0" borderId="15" xfId="6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21" xfId="6" applyNumberFormat="1" applyFont="1" applyFill="1" applyBorder="1" applyAlignment="1" applyProtection="1">
      <alignment horizontal="center" vertical="center"/>
      <protection hidden="1"/>
    </xf>
    <xf numFmtId="3" fontId="10" fillId="0" borderId="22" xfId="6" applyNumberFormat="1" applyFont="1" applyFill="1" applyBorder="1" applyAlignment="1">
      <alignment horizontal="center" vertical="center"/>
    </xf>
    <xf numFmtId="4" fontId="10" fillId="0" borderId="22" xfId="6" applyNumberFormat="1" applyFont="1" applyFill="1" applyBorder="1" applyAlignment="1">
      <alignment horizontal="center" vertical="center"/>
    </xf>
    <xf numFmtId="2" fontId="10" fillId="0" borderId="19" xfId="6" applyNumberFormat="1" applyFont="1" applyFill="1" applyBorder="1" applyAlignment="1">
      <alignment horizontal="center" vertical="center"/>
    </xf>
  </cellXfs>
  <cellStyles count="87">
    <cellStyle name="40% - Accent3 2" xfId="2" xr:uid="{00000000-0005-0000-0000-000000000000}"/>
    <cellStyle name="40% - Accent6 2" xfId="3" xr:uid="{00000000-0005-0000-0000-000001000000}"/>
    <cellStyle name="Comma [0] 2" xfId="6" xr:uid="{00000000-0005-0000-0000-000002000000}"/>
    <cellStyle name="Comma [0] 2 2" xfId="7" xr:uid="{00000000-0005-0000-0000-000003000000}"/>
    <cellStyle name="Comma [0] 2 2 2" xfId="8" xr:uid="{00000000-0005-0000-0000-000004000000}"/>
    <cellStyle name="Comma [0] 2 3" xfId="9" xr:uid="{00000000-0005-0000-0000-000005000000}"/>
    <cellStyle name="Comma [0] 3" xfId="10" xr:uid="{00000000-0005-0000-0000-000006000000}"/>
    <cellStyle name="Comma [0] 3 2" xfId="11" xr:uid="{00000000-0005-0000-0000-000007000000}"/>
    <cellStyle name="Comma [0] 4" xfId="12" xr:uid="{00000000-0005-0000-0000-000008000000}"/>
    <cellStyle name="Comma [0] 4 2" xfId="13" xr:uid="{00000000-0005-0000-0000-000009000000}"/>
    <cellStyle name="Comma [0] 4 3" xfId="14" xr:uid="{00000000-0005-0000-0000-00000A000000}"/>
    <cellStyle name="Comma [0] 5" xfId="15" xr:uid="{00000000-0005-0000-0000-00000B000000}"/>
    <cellStyle name="Comma [0] 5 2" xfId="16" xr:uid="{00000000-0005-0000-0000-00000C000000}"/>
    <cellStyle name="Comma [0] 6" xfId="17" xr:uid="{00000000-0005-0000-0000-00000D000000}"/>
    <cellStyle name="Comma [0] 7" xfId="18" xr:uid="{00000000-0005-0000-0000-00000E000000}"/>
    <cellStyle name="Comma [0] 8" xfId="5" xr:uid="{00000000-0005-0000-0000-00000F000000}"/>
    <cellStyle name="Comma 10" xfId="19" xr:uid="{00000000-0005-0000-0000-000010000000}"/>
    <cellStyle name="Comma 10 2" xfId="20" xr:uid="{00000000-0005-0000-0000-000011000000}"/>
    <cellStyle name="Comma 11" xfId="21" xr:uid="{00000000-0005-0000-0000-000012000000}"/>
    <cellStyle name="Comma 11 2" xfId="22" xr:uid="{00000000-0005-0000-0000-000013000000}"/>
    <cellStyle name="Comma 12" xfId="23" xr:uid="{00000000-0005-0000-0000-000014000000}"/>
    <cellStyle name="Comma 12 2" xfId="24" xr:uid="{00000000-0005-0000-0000-000015000000}"/>
    <cellStyle name="Comma 13" xfId="25" xr:uid="{00000000-0005-0000-0000-000016000000}"/>
    <cellStyle name="Comma 13 2" xfId="26" xr:uid="{00000000-0005-0000-0000-000017000000}"/>
    <cellStyle name="Comma 14" xfId="27" xr:uid="{00000000-0005-0000-0000-000018000000}"/>
    <cellStyle name="Comma 14 2" xfId="28" xr:uid="{00000000-0005-0000-0000-000019000000}"/>
    <cellStyle name="Comma 15" xfId="29" xr:uid="{00000000-0005-0000-0000-00001A000000}"/>
    <cellStyle name="Comma 15 2" xfId="30" xr:uid="{00000000-0005-0000-0000-00001B000000}"/>
    <cellStyle name="Comma 16" xfId="31" xr:uid="{00000000-0005-0000-0000-00001C000000}"/>
    <cellStyle name="Comma 16 2" xfId="32" xr:uid="{00000000-0005-0000-0000-00001D000000}"/>
    <cellStyle name="Comma 17" xfId="33" xr:uid="{00000000-0005-0000-0000-00001E000000}"/>
    <cellStyle name="Comma 17 2" xfId="34" xr:uid="{00000000-0005-0000-0000-00001F000000}"/>
    <cellStyle name="Comma 18" xfId="35" xr:uid="{00000000-0005-0000-0000-000020000000}"/>
    <cellStyle name="Comma 18 2" xfId="36" xr:uid="{00000000-0005-0000-0000-000021000000}"/>
    <cellStyle name="Comma 19" xfId="37" xr:uid="{00000000-0005-0000-0000-000022000000}"/>
    <cellStyle name="Comma 19 2" xfId="38" xr:uid="{00000000-0005-0000-0000-000023000000}"/>
    <cellStyle name="Comma 2" xfId="39" xr:uid="{00000000-0005-0000-0000-000024000000}"/>
    <cellStyle name="Comma 2 2" xfId="40" xr:uid="{00000000-0005-0000-0000-000025000000}"/>
    <cellStyle name="Comma 2 2 2" xfId="41" xr:uid="{00000000-0005-0000-0000-000026000000}"/>
    <cellStyle name="Comma 2 3" xfId="42" xr:uid="{00000000-0005-0000-0000-000027000000}"/>
    <cellStyle name="Comma 20" xfId="43" xr:uid="{00000000-0005-0000-0000-000028000000}"/>
    <cellStyle name="Comma 20 2" xfId="44" xr:uid="{00000000-0005-0000-0000-000029000000}"/>
    <cellStyle name="Comma 20 3" xfId="45" xr:uid="{00000000-0005-0000-0000-00002A000000}"/>
    <cellStyle name="Comma 21" xfId="46" xr:uid="{00000000-0005-0000-0000-00002B000000}"/>
    <cellStyle name="Comma 21 2" xfId="47" xr:uid="{00000000-0005-0000-0000-00002C000000}"/>
    <cellStyle name="Comma 21 3" xfId="48" xr:uid="{00000000-0005-0000-0000-00002D000000}"/>
    <cellStyle name="Comma 22" xfId="49" xr:uid="{00000000-0005-0000-0000-00002E000000}"/>
    <cellStyle name="Comma 22 2" xfId="50" xr:uid="{00000000-0005-0000-0000-00002F000000}"/>
    <cellStyle name="Comma 22 3" xfId="51" xr:uid="{00000000-0005-0000-0000-000030000000}"/>
    <cellStyle name="Comma 23" xfId="52" xr:uid="{00000000-0005-0000-0000-000031000000}"/>
    <cellStyle name="Comma 23 2" xfId="53" xr:uid="{00000000-0005-0000-0000-000032000000}"/>
    <cellStyle name="Comma 24" xfId="54" xr:uid="{00000000-0005-0000-0000-000033000000}"/>
    <cellStyle name="Comma 24 2" xfId="55" xr:uid="{00000000-0005-0000-0000-000034000000}"/>
    <cellStyle name="Comma 25" xfId="56" xr:uid="{00000000-0005-0000-0000-000035000000}"/>
    <cellStyle name="Comma 26" xfId="57" xr:uid="{00000000-0005-0000-0000-000036000000}"/>
    <cellStyle name="Comma 27" xfId="4" xr:uid="{00000000-0005-0000-0000-000037000000}"/>
    <cellStyle name="Comma 3" xfId="58" xr:uid="{00000000-0005-0000-0000-000038000000}"/>
    <cellStyle name="Comma 3 2" xfId="59" xr:uid="{00000000-0005-0000-0000-000039000000}"/>
    <cellStyle name="Comma 4" xfId="60" xr:uid="{00000000-0005-0000-0000-00003A000000}"/>
    <cellStyle name="Comma 4 2" xfId="61" xr:uid="{00000000-0005-0000-0000-00003B000000}"/>
    <cellStyle name="Comma 5" xfId="62" xr:uid="{00000000-0005-0000-0000-00003C000000}"/>
    <cellStyle name="Comma 5 2" xfId="63" xr:uid="{00000000-0005-0000-0000-00003D000000}"/>
    <cellStyle name="Comma 6" xfId="64" xr:uid="{00000000-0005-0000-0000-00003E000000}"/>
    <cellStyle name="Comma 6 2" xfId="65" xr:uid="{00000000-0005-0000-0000-00003F000000}"/>
    <cellStyle name="Comma 7" xfId="66" xr:uid="{00000000-0005-0000-0000-000040000000}"/>
    <cellStyle name="Comma 7 2" xfId="67" xr:uid="{00000000-0005-0000-0000-000041000000}"/>
    <cellStyle name="Comma 8" xfId="68" xr:uid="{00000000-0005-0000-0000-000042000000}"/>
    <cellStyle name="Comma 8 2" xfId="69" xr:uid="{00000000-0005-0000-0000-000043000000}"/>
    <cellStyle name="Comma 9" xfId="70" xr:uid="{00000000-0005-0000-0000-000044000000}"/>
    <cellStyle name="Comma 9 2" xfId="71" xr:uid="{00000000-0005-0000-0000-000045000000}"/>
    <cellStyle name="Currency [0] 2" xfId="73" xr:uid="{00000000-0005-0000-0000-000046000000}"/>
    <cellStyle name="Currency [0] 3" xfId="72" xr:uid="{00000000-0005-0000-0000-000047000000}"/>
    <cellStyle name="Excel Built-in Comma" xfId="74" xr:uid="{00000000-0005-0000-0000-000048000000}"/>
    <cellStyle name="Excel Built-in Normal" xfId="75" xr:uid="{00000000-0005-0000-0000-000049000000}"/>
    <cellStyle name="Millares [0]_Well Timing" xfId="76" xr:uid="{00000000-0005-0000-0000-00004A000000}"/>
    <cellStyle name="Millares_Well Timing" xfId="77" xr:uid="{00000000-0005-0000-0000-00004B000000}"/>
    <cellStyle name="Moneda [0]_Well Timing" xfId="78" xr:uid="{00000000-0005-0000-0000-00004C000000}"/>
    <cellStyle name="Moneda_Well Timing" xfId="79" xr:uid="{00000000-0005-0000-0000-00004D000000}"/>
    <cellStyle name="Normal" xfId="0" builtinId="0"/>
    <cellStyle name="Normal 2" xfId="80" xr:uid="{00000000-0005-0000-0000-00004F000000}"/>
    <cellStyle name="Normal 3" xfId="81" xr:uid="{00000000-0005-0000-0000-000050000000}"/>
    <cellStyle name="Normal 3 2" xfId="82" xr:uid="{00000000-0005-0000-0000-000051000000}"/>
    <cellStyle name="Normal 4" xfId="83" xr:uid="{00000000-0005-0000-0000-000052000000}"/>
    <cellStyle name="Normal 5" xfId="1" xr:uid="{00000000-0005-0000-0000-000053000000}"/>
    <cellStyle name="Percent 2" xfId="85" xr:uid="{00000000-0005-0000-0000-000054000000}"/>
    <cellStyle name="Percent 2 2" xfId="86" xr:uid="{00000000-0005-0000-0000-000055000000}"/>
    <cellStyle name="Percent 3" xfId="84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5"/>
  <sheetViews>
    <sheetView tabSelected="1" view="pageBreakPreview" zoomScaleNormal="100" zoomScaleSheetLayoutView="100" workbookViewId="0">
      <pane xSplit="2" topLeftCell="C1" activePane="topRight" state="frozen"/>
      <selection pane="topRight" activeCell="E4" sqref="E4"/>
    </sheetView>
  </sheetViews>
  <sheetFormatPr defaultRowHeight="12.75" x14ac:dyDescent="0.25"/>
  <cols>
    <col min="1" max="1" width="9" style="1" customWidth="1"/>
    <col min="2" max="2" width="15.7109375" style="1" customWidth="1"/>
    <col min="3" max="4" width="11" style="1" customWidth="1"/>
    <col min="5" max="5" width="10.85546875" style="1" customWidth="1"/>
    <col min="6" max="6" width="11.5703125" style="1" customWidth="1"/>
    <col min="7" max="7" width="14" style="1" customWidth="1"/>
    <col min="8" max="9" width="11.5703125" style="1" customWidth="1"/>
    <col min="10" max="10" width="14" style="1" customWidth="1"/>
    <col min="11" max="11" width="11.5703125" style="1" customWidth="1"/>
    <col min="12" max="12" width="12.42578125" style="1" customWidth="1"/>
    <col min="13" max="13" width="14" style="1" customWidth="1"/>
    <col min="14" max="14" width="10.85546875" style="1" customWidth="1"/>
    <col min="15" max="15" width="8" style="1" customWidth="1"/>
    <col min="16" max="17" width="12.85546875" style="1" customWidth="1"/>
    <col min="18" max="16384" width="9.140625" style="1"/>
  </cols>
  <sheetData>
    <row r="1" spans="1:27" ht="15" x14ac:dyDescent="0.25">
      <c r="A1" s="18" t="s">
        <v>30</v>
      </c>
    </row>
    <row r="2" spans="1:27" x14ac:dyDescent="0.25">
      <c r="E2" s="21"/>
    </row>
    <row r="3" spans="1:27" ht="48.75" thickBot="1" x14ac:dyDescent="0.3">
      <c r="A3" s="22" t="s">
        <v>3</v>
      </c>
      <c r="B3" s="23" t="s">
        <v>4</v>
      </c>
      <c r="C3" s="24" t="s">
        <v>0</v>
      </c>
      <c r="D3" s="25" t="s">
        <v>1</v>
      </c>
      <c r="E3" s="26" t="s">
        <v>2</v>
      </c>
      <c r="F3" s="24" t="s">
        <v>11</v>
      </c>
      <c r="G3" s="25" t="s">
        <v>12</v>
      </c>
      <c r="H3" s="26" t="s">
        <v>13</v>
      </c>
      <c r="I3" s="24" t="s">
        <v>14</v>
      </c>
      <c r="J3" s="25" t="s">
        <v>15</v>
      </c>
      <c r="K3" s="26" t="s">
        <v>16</v>
      </c>
      <c r="L3" s="24" t="s">
        <v>21</v>
      </c>
      <c r="M3" s="25" t="s">
        <v>22</v>
      </c>
      <c r="N3" s="26" t="s">
        <v>23</v>
      </c>
      <c r="O3" s="33" t="s">
        <v>17</v>
      </c>
      <c r="P3" s="35" t="s">
        <v>18</v>
      </c>
      <c r="Q3" s="22" t="s">
        <v>19</v>
      </c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0.25" customHeight="1" thickTop="1" x14ac:dyDescent="0.25">
      <c r="A4" s="3">
        <v>527201</v>
      </c>
      <c r="B4" s="4" t="s">
        <v>5</v>
      </c>
      <c r="C4" s="16">
        <v>274</v>
      </c>
      <c r="D4" s="15">
        <v>284</v>
      </c>
      <c r="E4" s="19">
        <f>IF(COUNT(C4:D4)=0,"-",SUM(C4:D4))</f>
        <v>558</v>
      </c>
      <c r="F4" s="16">
        <v>236</v>
      </c>
      <c r="G4" s="15">
        <v>222</v>
      </c>
      <c r="H4" s="31">
        <f t="shared" ref="H4:H8" si="0">IF(COUNT(F4:G4)=0,"-",SUM(F4:G4))</f>
        <v>458</v>
      </c>
      <c r="I4" s="16">
        <v>0</v>
      </c>
      <c r="J4" s="15">
        <v>0</v>
      </c>
      <c r="K4" s="31">
        <f t="shared" ref="K4:K8" si="1">IF(COUNT(I4:J4)=0,"-",SUM(I4:J4))</f>
        <v>0</v>
      </c>
      <c r="L4" s="16">
        <v>166</v>
      </c>
      <c r="M4" s="15">
        <v>168</v>
      </c>
      <c r="N4" s="31">
        <f t="shared" ref="N4:N8" si="2">IF(COUNT(L4:M4)=0,"-",SUM(L4:M4))</f>
        <v>334</v>
      </c>
      <c r="O4" s="34" t="s">
        <v>20</v>
      </c>
      <c r="P4" s="36">
        <f>IF(COUNT(E4,H4,K4)=0,"-",IF(OR(SUM(E4)=0,SUM(H4,K4)=0),0,ROUND(SUM(H4,K4)/E4*100,2)))</f>
        <v>82.08</v>
      </c>
      <c r="Q4" s="20">
        <f>IF(COUNT(E4,N4)=0,"-",IF(OR(SUM(E4)=0,SUM(N4)=0),0,ROUND(SUM(N4)/E4*100,2)))</f>
        <v>59.86</v>
      </c>
      <c r="R4" s="5"/>
      <c r="S4" s="6"/>
      <c r="T4" s="5"/>
      <c r="U4" s="7"/>
      <c r="V4" s="5"/>
      <c r="W4" s="7"/>
      <c r="X4" s="5"/>
      <c r="Y4" s="7"/>
      <c r="Z4" s="8"/>
      <c r="AA4" s="9"/>
    </row>
    <row r="5" spans="1:27" ht="20.25" customHeight="1" x14ac:dyDescent="0.25">
      <c r="A5" s="3">
        <v>527202</v>
      </c>
      <c r="B5" s="4" t="s">
        <v>6</v>
      </c>
      <c r="C5" s="16">
        <v>162</v>
      </c>
      <c r="D5" s="15">
        <v>166</v>
      </c>
      <c r="E5" s="19">
        <f t="shared" ref="E5:E8" si="3">IF(COUNT(C5:D5)=0,"-",SUM(C5:D5))</f>
        <v>328</v>
      </c>
      <c r="F5" s="16">
        <v>162</v>
      </c>
      <c r="G5" s="15">
        <v>136</v>
      </c>
      <c r="H5" s="31">
        <f t="shared" si="0"/>
        <v>298</v>
      </c>
      <c r="I5" s="16">
        <v>0</v>
      </c>
      <c r="J5" s="15">
        <v>0</v>
      </c>
      <c r="K5" s="31">
        <f t="shared" si="1"/>
        <v>0</v>
      </c>
      <c r="L5" s="16">
        <v>149</v>
      </c>
      <c r="M5" s="15">
        <v>159</v>
      </c>
      <c r="N5" s="31">
        <f t="shared" si="2"/>
        <v>308</v>
      </c>
      <c r="O5" s="34" t="s">
        <v>20</v>
      </c>
      <c r="P5" s="36">
        <f t="shared" ref="P5:P14" si="4">IF(COUNT(E5,H5,K5)=0,"-",IF(OR(SUM(E5)=0,SUM(H5,K5)=0),0,ROUND(SUM(H5,K5)/E5*100,2)))</f>
        <v>90.85</v>
      </c>
      <c r="Q5" s="20">
        <f t="shared" ref="Q5:Q14" si="5">IF(COUNT(E5,N5)=0,"-",IF(OR(SUM(E5)=0,SUM(N5)=0),0,ROUND(SUM(N5)/E5*100,2)))</f>
        <v>93.9</v>
      </c>
      <c r="R5" s="5"/>
      <c r="S5" s="6"/>
      <c r="T5" s="5"/>
      <c r="U5" s="7"/>
      <c r="V5" s="5"/>
      <c r="W5" s="7"/>
      <c r="X5" s="5"/>
      <c r="Y5" s="7"/>
      <c r="Z5" s="8"/>
      <c r="AA5" s="9"/>
    </row>
    <row r="6" spans="1:27" ht="20.25" customHeight="1" x14ac:dyDescent="0.25">
      <c r="A6" s="3">
        <v>527203</v>
      </c>
      <c r="B6" s="4" t="s">
        <v>7</v>
      </c>
      <c r="C6" s="16">
        <v>334</v>
      </c>
      <c r="D6" s="15">
        <v>331</v>
      </c>
      <c r="E6" s="19">
        <f t="shared" si="3"/>
        <v>665</v>
      </c>
      <c r="F6" s="16">
        <v>244</v>
      </c>
      <c r="G6" s="15">
        <v>255</v>
      </c>
      <c r="H6" s="31">
        <f t="shared" si="0"/>
        <v>499</v>
      </c>
      <c r="I6" s="16">
        <v>0</v>
      </c>
      <c r="J6" s="15">
        <v>0</v>
      </c>
      <c r="K6" s="31">
        <f t="shared" si="1"/>
        <v>0</v>
      </c>
      <c r="L6" s="16">
        <v>294</v>
      </c>
      <c r="M6" s="15">
        <v>297</v>
      </c>
      <c r="N6" s="31">
        <f t="shared" si="2"/>
        <v>591</v>
      </c>
      <c r="O6" s="34" t="s">
        <v>20</v>
      </c>
      <c r="P6" s="36">
        <f t="shared" si="4"/>
        <v>75.040000000000006</v>
      </c>
      <c r="Q6" s="20">
        <f t="shared" si="5"/>
        <v>88.87</v>
      </c>
      <c r="R6" s="5"/>
      <c r="S6" s="6"/>
      <c r="T6" s="5"/>
      <c r="U6" s="7"/>
      <c r="V6" s="5"/>
      <c r="W6" s="7"/>
      <c r="X6" s="5"/>
      <c r="Y6" s="7"/>
      <c r="Z6" s="8"/>
      <c r="AA6" s="9"/>
    </row>
    <row r="7" spans="1:27" ht="20.25" customHeight="1" x14ac:dyDescent="0.25">
      <c r="A7" s="3">
        <v>527204</v>
      </c>
      <c r="B7" s="4" t="s">
        <v>8</v>
      </c>
      <c r="C7" s="16">
        <v>370</v>
      </c>
      <c r="D7" s="15">
        <v>382</v>
      </c>
      <c r="E7" s="19">
        <f t="shared" si="3"/>
        <v>752</v>
      </c>
      <c r="F7" s="16">
        <v>282</v>
      </c>
      <c r="G7" s="15">
        <v>252</v>
      </c>
      <c r="H7" s="31">
        <f t="shared" si="0"/>
        <v>534</v>
      </c>
      <c r="I7" s="16">
        <v>0</v>
      </c>
      <c r="J7" s="15">
        <v>0</v>
      </c>
      <c r="K7" s="31">
        <f t="shared" si="1"/>
        <v>0</v>
      </c>
      <c r="L7" s="16">
        <v>288</v>
      </c>
      <c r="M7" s="15">
        <v>257</v>
      </c>
      <c r="N7" s="31">
        <f t="shared" si="2"/>
        <v>545</v>
      </c>
      <c r="O7" s="34" t="s">
        <v>20</v>
      </c>
      <c r="P7" s="36">
        <f t="shared" si="4"/>
        <v>71.010000000000005</v>
      </c>
      <c r="Q7" s="20">
        <f t="shared" si="5"/>
        <v>72.47</v>
      </c>
      <c r="R7" s="5"/>
      <c r="S7" s="6"/>
      <c r="T7" s="5"/>
      <c r="U7" s="7"/>
      <c r="V7" s="5"/>
      <c r="W7" s="7"/>
      <c r="X7" s="5"/>
      <c r="Y7" s="7"/>
      <c r="Z7" s="8"/>
      <c r="AA7" s="9"/>
    </row>
    <row r="8" spans="1:27" ht="20.25" customHeight="1" x14ac:dyDescent="0.25">
      <c r="A8" s="3">
        <v>527205</v>
      </c>
      <c r="B8" s="4" t="s">
        <v>9</v>
      </c>
      <c r="C8" s="16">
        <v>307</v>
      </c>
      <c r="D8" s="15">
        <v>307</v>
      </c>
      <c r="E8" s="19">
        <f t="shared" si="3"/>
        <v>614</v>
      </c>
      <c r="F8" s="16">
        <v>256</v>
      </c>
      <c r="G8" s="15">
        <v>241</v>
      </c>
      <c r="H8" s="31">
        <f t="shared" si="0"/>
        <v>497</v>
      </c>
      <c r="I8" s="16">
        <v>0</v>
      </c>
      <c r="J8" s="15">
        <v>0</v>
      </c>
      <c r="K8" s="31">
        <f t="shared" si="1"/>
        <v>0</v>
      </c>
      <c r="L8" s="16">
        <v>304</v>
      </c>
      <c r="M8" s="15">
        <v>263</v>
      </c>
      <c r="N8" s="31">
        <f t="shared" si="2"/>
        <v>567</v>
      </c>
      <c r="O8" s="34" t="s">
        <v>20</v>
      </c>
      <c r="P8" s="36">
        <f t="shared" si="4"/>
        <v>80.94</v>
      </c>
      <c r="Q8" s="20">
        <f t="shared" si="5"/>
        <v>92.35</v>
      </c>
      <c r="R8" s="5"/>
      <c r="S8" s="6"/>
      <c r="T8" s="5"/>
      <c r="U8" s="7"/>
      <c r="V8" s="5"/>
      <c r="W8" s="7"/>
      <c r="X8" s="5"/>
      <c r="Y8" s="7"/>
      <c r="Z8" s="8"/>
      <c r="AA8" s="9"/>
    </row>
    <row r="9" spans="1:27" ht="24.75" customHeight="1" thickBot="1" x14ac:dyDescent="0.3">
      <c r="A9" s="27">
        <v>5272</v>
      </c>
      <c r="B9" s="28" t="s">
        <v>10</v>
      </c>
      <c r="C9" s="29">
        <f>IF(COUNT(C4:C8)=0,"-",SUM(C4:C8))</f>
        <v>1447</v>
      </c>
      <c r="D9" s="30">
        <f t="shared" ref="D9:N9" si="6">IF(COUNT(D4:D8)=0,"-",SUM(D4:D8))</f>
        <v>1470</v>
      </c>
      <c r="E9" s="30">
        <f t="shared" si="6"/>
        <v>2917</v>
      </c>
      <c r="F9" s="29">
        <f t="shared" si="6"/>
        <v>1180</v>
      </c>
      <c r="G9" s="30">
        <f t="shared" si="6"/>
        <v>1106</v>
      </c>
      <c r="H9" s="32">
        <f t="shared" si="6"/>
        <v>2286</v>
      </c>
      <c r="I9" s="29">
        <f t="shared" si="6"/>
        <v>0</v>
      </c>
      <c r="J9" s="30">
        <f t="shared" si="6"/>
        <v>0</v>
      </c>
      <c r="K9" s="32">
        <f t="shared" si="6"/>
        <v>0</v>
      </c>
      <c r="L9" s="29">
        <f t="shared" si="6"/>
        <v>1201</v>
      </c>
      <c r="M9" s="30">
        <f t="shared" si="6"/>
        <v>1144</v>
      </c>
      <c r="N9" s="32">
        <f t="shared" si="6"/>
        <v>2345</v>
      </c>
      <c r="O9" s="37" t="s">
        <v>20</v>
      </c>
      <c r="P9" s="38">
        <f t="shared" si="4"/>
        <v>78.37</v>
      </c>
      <c r="Q9" s="39">
        <f t="shared" si="5"/>
        <v>80.39</v>
      </c>
      <c r="R9" s="10"/>
      <c r="S9" s="11"/>
      <c r="T9" s="10"/>
      <c r="U9" s="12"/>
      <c r="V9" s="10"/>
      <c r="W9" s="12"/>
      <c r="X9" s="10"/>
      <c r="Y9" s="12"/>
      <c r="Z9" s="10"/>
      <c r="AA9" s="13"/>
    </row>
    <row r="10" spans="1:27" ht="20.100000000000001" customHeight="1" thickTop="1" x14ac:dyDescent="0.25">
      <c r="A10" s="40">
        <v>5272</v>
      </c>
      <c r="B10" s="41" t="s">
        <v>31</v>
      </c>
      <c r="C10" s="42">
        <v>1490</v>
      </c>
      <c r="D10" s="43">
        <v>1328</v>
      </c>
      <c r="E10" s="43">
        <v>2818</v>
      </c>
      <c r="F10" s="42">
        <v>1281</v>
      </c>
      <c r="G10" s="43">
        <v>1132</v>
      </c>
      <c r="H10" s="44">
        <v>2413</v>
      </c>
      <c r="I10" s="42">
        <v>0</v>
      </c>
      <c r="J10" s="43">
        <v>0</v>
      </c>
      <c r="K10" s="44">
        <v>0</v>
      </c>
      <c r="L10" s="42">
        <v>1316</v>
      </c>
      <c r="M10" s="43">
        <v>1201</v>
      </c>
      <c r="N10" s="44">
        <v>2517</v>
      </c>
      <c r="O10" s="45" t="s">
        <v>20</v>
      </c>
      <c r="P10" s="46">
        <v>85.63</v>
      </c>
      <c r="Q10" s="47">
        <v>89.32</v>
      </c>
      <c r="R10" s="5"/>
      <c r="S10" s="6"/>
      <c r="T10" s="5"/>
      <c r="U10" s="7"/>
      <c r="V10" s="5"/>
      <c r="W10" s="7"/>
      <c r="X10" s="5"/>
      <c r="Y10" s="7"/>
      <c r="Z10" s="5"/>
      <c r="AA10" s="9"/>
    </row>
    <row r="11" spans="1:27" ht="20.100000000000001" customHeight="1" x14ac:dyDescent="0.25">
      <c r="A11" s="59">
        <v>5272</v>
      </c>
      <c r="B11" s="60" t="s">
        <v>28</v>
      </c>
      <c r="C11" s="61" t="s">
        <v>26</v>
      </c>
      <c r="D11" s="62" t="s">
        <v>26</v>
      </c>
      <c r="E11" s="62" t="s">
        <v>26</v>
      </c>
      <c r="F11" s="61" t="s">
        <v>26</v>
      </c>
      <c r="G11" s="62" t="s">
        <v>26</v>
      </c>
      <c r="H11" s="63" t="s">
        <v>26</v>
      </c>
      <c r="I11" s="61" t="s">
        <v>26</v>
      </c>
      <c r="J11" s="62" t="s">
        <v>26</v>
      </c>
      <c r="K11" s="63" t="s">
        <v>26</v>
      </c>
      <c r="L11" s="61" t="s">
        <v>26</v>
      </c>
      <c r="M11" s="62" t="s">
        <v>26</v>
      </c>
      <c r="N11" s="63" t="s">
        <v>26</v>
      </c>
      <c r="O11" s="64" t="s">
        <v>20</v>
      </c>
      <c r="P11" s="65" t="s">
        <v>26</v>
      </c>
      <c r="Q11" s="66" t="s">
        <v>26</v>
      </c>
      <c r="R11" s="5"/>
      <c r="S11" s="6"/>
      <c r="T11" s="5"/>
      <c r="U11" s="7"/>
      <c r="V11" s="5"/>
      <c r="W11" s="7"/>
      <c r="X11" s="5"/>
      <c r="Y11" s="7"/>
      <c r="Z11" s="5"/>
      <c r="AA11" s="9"/>
    </row>
    <row r="12" spans="1:27" ht="20.100000000000001" customHeight="1" x14ac:dyDescent="0.25">
      <c r="A12" s="51">
        <v>5272</v>
      </c>
      <c r="B12" s="52" t="s">
        <v>27</v>
      </c>
      <c r="C12" s="53">
        <v>1635</v>
      </c>
      <c r="D12" s="54">
        <v>1636</v>
      </c>
      <c r="E12" s="54">
        <v>3271</v>
      </c>
      <c r="F12" s="53">
        <v>1695</v>
      </c>
      <c r="G12" s="54">
        <v>1158</v>
      </c>
      <c r="H12" s="55">
        <v>2853</v>
      </c>
      <c r="I12" s="53">
        <v>0</v>
      </c>
      <c r="J12" s="54">
        <v>0</v>
      </c>
      <c r="K12" s="55">
        <v>0</v>
      </c>
      <c r="L12" s="53">
        <v>1515</v>
      </c>
      <c r="M12" s="54">
        <v>1417</v>
      </c>
      <c r="N12" s="55">
        <v>2932</v>
      </c>
      <c r="O12" s="56" t="s">
        <v>20</v>
      </c>
      <c r="P12" s="57">
        <f t="shared" ref="P12" si="7">IF(COUNT(E12,H12,K12)=0,"-",IF(OR(SUM(E12)=0,SUM(H12,K12)=0),0,ROUND(SUM(H12,K12)/E12*100,2)))</f>
        <v>87.22</v>
      </c>
      <c r="Q12" s="58">
        <f t="shared" ref="Q12" si="8">IF(COUNT(E12,N12)=0,"-",IF(OR(SUM(E12)=0,SUM(N12)=0),0,ROUND(SUM(N12)/E12*100,2)))</f>
        <v>89.64</v>
      </c>
      <c r="R12" s="5"/>
      <c r="S12" s="6"/>
      <c r="T12" s="5"/>
      <c r="U12" s="7"/>
      <c r="V12" s="5"/>
      <c r="W12" s="7"/>
      <c r="X12" s="5"/>
      <c r="Y12" s="7"/>
      <c r="Z12" s="5"/>
      <c r="AA12" s="9"/>
    </row>
    <row r="13" spans="1:27" ht="20.100000000000001" customHeight="1" x14ac:dyDescent="0.25">
      <c r="A13" s="51">
        <v>5272</v>
      </c>
      <c r="B13" s="52" t="s">
        <v>25</v>
      </c>
      <c r="C13" s="53">
        <v>1514</v>
      </c>
      <c r="D13" s="54">
        <v>1820</v>
      </c>
      <c r="E13" s="54">
        <f t="shared" ref="E13:E14" si="9">IF(COUNT(C13:D13)=0,"-",SUM(C13:D13))</f>
        <v>3334</v>
      </c>
      <c r="F13" s="53">
        <v>1564</v>
      </c>
      <c r="G13" s="54">
        <v>1528</v>
      </c>
      <c r="H13" s="55">
        <f t="shared" ref="H13:H14" si="10">IF(COUNT(F13:G13)=0,"-",SUM(F13:G13))</f>
        <v>3092</v>
      </c>
      <c r="I13" s="53">
        <v>0</v>
      </c>
      <c r="J13" s="54">
        <v>0</v>
      </c>
      <c r="K13" s="55">
        <f t="shared" ref="K13:K14" si="11">IF(COUNT(I13:J13)=0,"-",SUM(I13:J13))</f>
        <v>0</v>
      </c>
      <c r="L13" s="53">
        <v>1476</v>
      </c>
      <c r="M13" s="54">
        <v>1428</v>
      </c>
      <c r="N13" s="55">
        <f t="shared" ref="N13:N14" si="12">IF(COUNT(L13:M13)=0,"-",SUM(L13:M13))</f>
        <v>2904</v>
      </c>
      <c r="O13" s="56" t="s">
        <v>20</v>
      </c>
      <c r="P13" s="57">
        <f t="shared" si="4"/>
        <v>92.74</v>
      </c>
      <c r="Q13" s="58">
        <f t="shared" si="5"/>
        <v>87.1</v>
      </c>
      <c r="R13" s="5"/>
      <c r="S13" s="6"/>
      <c r="T13" s="5"/>
      <c r="U13" s="7"/>
      <c r="V13" s="5"/>
      <c r="W13" s="7"/>
      <c r="X13" s="5"/>
      <c r="Y13" s="7"/>
      <c r="Z13" s="5"/>
      <c r="AA13" s="9"/>
    </row>
    <row r="14" spans="1:27" ht="20.100000000000001" customHeight="1" thickBot="1" x14ac:dyDescent="0.3">
      <c r="A14" s="51">
        <v>5272</v>
      </c>
      <c r="B14" s="52" t="s">
        <v>24</v>
      </c>
      <c r="C14" s="53">
        <v>1721</v>
      </c>
      <c r="D14" s="54">
        <v>1549</v>
      </c>
      <c r="E14" s="54">
        <f t="shared" si="9"/>
        <v>3270</v>
      </c>
      <c r="F14" s="53">
        <v>1451</v>
      </c>
      <c r="G14" s="54">
        <v>1257</v>
      </c>
      <c r="H14" s="55">
        <f t="shared" si="10"/>
        <v>2708</v>
      </c>
      <c r="I14" s="53">
        <v>111</v>
      </c>
      <c r="J14" s="54">
        <v>107</v>
      </c>
      <c r="K14" s="55">
        <f t="shared" si="11"/>
        <v>218</v>
      </c>
      <c r="L14" s="53">
        <v>1606</v>
      </c>
      <c r="M14" s="54">
        <v>1404</v>
      </c>
      <c r="N14" s="55">
        <f t="shared" si="12"/>
        <v>3010</v>
      </c>
      <c r="O14" s="48" t="s">
        <v>20</v>
      </c>
      <c r="P14" s="49">
        <f t="shared" si="4"/>
        <v>89.48</v>
      </c>
      <c r="Q14" s="50">
        <f t="shared" si="5"/>
        <v>92.05</v>
      </c>
      <c r="R14" s="5"/>
      <c r="S14" s="6"/>
      <c r="T14" s="5"/>
      <c r="U14" s="7"/>
      <c r="V14" s="5"/>
      <c r="W14" s="7"/>
      <c r="X14" s="5"/>
      <c r="Y14" s="7"/>
      <c r="Z14" s="5"/>
      <c r="AA14" s="9"/>
    </row>
    <row r="15" spans="1:27" ht="13.5" thickTop="1" x14ac:dyDescent="0.25">
      <c r="A15" s="17" t="s">
        <v>29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Hepatitis B0</vt:lpstr>
      <vt:lpstr>'Imunisasi Hepatitis B0'!Print_Area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2025-06-29T06:52:54Z</dcterms:modified>
</cp:coreProperties>
</file>