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Hepatitis B0" sheetId="87" r:id="rId1"/>
  </sheets>
  <definedNames>
    <definedName name="_xlnm.Print_Area" localSheetId="0">'Imunisasi Hepatitis B0'!$A$1:$Q$15</definedName>
  </definedNames>
  <calcPr calcId="144525"/>
</workbook>
</file>

<file path=xl/calcChain.xml><?xml version="1.0" encoding="utf-8"?>
<calcChain xmlns="http://schemas.openxmlformats.org/spreadsheetml/2006/main">
  <c r="N14" i="87" l="1"/>
  <c r="N13" i="87"/>
  <c r="N12" i="87"/>
  <c r="N11" i="87"/>
  <c r="N10" i="87"/>
  <c r="K14" i="87"/>
  <c r="K13" i="87"/>
  <c r="K12" i="87"/>
  <c r="K11" i="87"/>
  <c r="K10" i="87"/>
  <c r="H14" i="87"/>
  <c r="H13" i="87"/>
  <c r="H12" i="87"/>
  <c r="H11" i="87"/>
  <c r="H10" i="87"/>
  <c r="E14" i="87"/>
  <c r="E13" i="87"/>
  <c r="E12" i="87"/>
  <c r="E11" i="87"/>
  <c r="E10" i="87"/>
  <c r="Q11" i="87" l="1"/>
  <c r="P11" i="87" l="1"/>
  <c r="Q14" i="87"/>
  <c r="Q13" i="87"/>
  <c r="Q12" i="87"/>
  <c r="Q10" i="87"/>
  <c r="P14" i="87"/>
  <c r="P13" i="87"/>
  <c r="P12" i="87"/>
  <c r="P10" i="87"/>
  <c r="N8" i="87"/>
  <c r="N7" i="87"/>
  <c r="N6" i="87"/>
  <c r="N5" i="87"/>
  <c r="N4" i="87"/>
  <c r="K8" i="87"/>
  <c r="K7" i="87"/>
  <c r="K6" i="87"/>
  <c r="K5" i="87"/>
  <c r="K4" i="87"/>
  <c r="H8" i="87"/>
  <c r="H7" i="87"/>
  <c r="H6" i="87"/>
  <c r="H5" i="87"/>
  <c r="H4" i="87"/>
  <c r="E8" i="87"/>
  <c r="E7" i="87"/>
  <c r="E6" i="87"/>
  <c r="E5" i="87"/>
  <c r="Q5" i="87" s="1"/>
  <c r="E4" i="87"/>
  <c r="M9" i="87"/>
  <c r="L9" i="87"/>
  <c r="J9" i="87"/>
  <c r="I9" i="87"/>
  <c r="G9" i="87"/>
  <c r="F9" i="87"/>
  <c r="D9" i="87"/>
  <c r="C9" i="87"/>
  <c r="H9" i="87" l="1"/>
  <c r="Q6" i="87"/>
  <c r="P7" i="87"/>
  <c r="P6" i="87"/>
  <c r="K9" i="87"/>
  <c r="N9" i="87"/>
  <c r="Q4" i="87"/>
  <c r="Q8" i="87"/>
  <c r="P5" i="87"/>
  <c r="P8" i="87"/>
  <c r="Q7" i="87"/>
  <c r="P4" i="87"/>
  <c r="E9" i="87"/>
  <c r="Q9" i="87" l="1"/>
  <c r="P9" i="87"/>
</calcChain>
</file>

<file path=xl/sharedStrings.xml><?xml version="1.0" encoding="utf-8"?>
<sst xmlns="http://schemas.openxmlformats.org/spreadsheetml/2006/main" count="49" uniqueCount="32">
  <si>
    <t>JUMLAH BAYI LAHIR HIDUP LAKI-LAKI</t>
  </si>
  <si>
    <t>JUMLAH BAYI LAHIR HIDUP PEREMPUAN</t>
  </si>
  <si>
    <t>TOTAL BAYI LAHIR HIDUP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</si>
  <si>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</si>
  <si>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</si>
  <si>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</si>
  <si>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</si>
  <si>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</si>
  <si>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</si>
  <si>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</si>
  <si>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</si>
  <si>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BAYI LAKI-LAKI DI IMUNISASI HEPATITIS B0 
&lt; 24 Jam</t>
  </si>
  <si>
    <t>BAYI PEREMPUAN DI IMUNISASI HEPATITIS B0 
&lt; 24 Jam</t>
  </si>
  <si>
    <t>TOTAL BAYI 
DI IMUNISASI HEPATITIS B0 
&lt; 24 Jam</t>
  </si>
  <si>
    <t>BAYI LAKI-LAKI DI IMUNISASI HEPATITIS B0 
1 - 7 Hari</t>
  </si>
  <si>
    <t>BAYI PEREMPUAN DI IMUNISASI HEPATITIS B0 
1 - 7 Hari</t>
  </si>
  <si>
    <t>TOTAL BAYI 
DI IMUNISASI HEPATITIS B0 
1 - 7 Hari</t>
  </si>
  <si>
    <t>SATUAN</t>
  </si>
  <si>
    <t>CAKUPAN IMUNISASI B0 
(%)</t>
  </si>
  <si>
    <t>CAKUPAN IMUNISASI BCG
(%)</t>
  </si>
  <si>
    <t>Bayi</t>
  </si>
  <si>
    <t xml:space="preserve">BAYI LAKI-LAKI 
DI IMUNISASI  BCG </t>
  </si>
  <si>
    <t xml:space="preserve">BAYI PEREMPUAN
DI IMUNISASI  BCG </t>
  </si>
  <si>
    <t xml:space="preserve">TOTAL BAYI
DI IMUNISASI  BCG </t>
  </si>
  <si>
    <t>KOTA BIMA 2018</t>
  </si>
  <si>
    <t>KOTA BIMA 2019</t>
  </si>
  <si>
    <t>KOTA BIMA 2020</t>
  </si>
  <si>
    <t>-</t>
  </si>
  <si>
    <t>KOTA BIMA 2021</t>
  </si>
  <si>
    <t>Cakupan Pelayanan Imunisasi Hepatitis B0 (0 -7 Hari) dan BCG pada Bayi menurut Jenis Kelamin di rinci per Kecamatan di Kota Bima Tahun 2023</t>
  </si>
  <si>
    <t>Sumber: Bidang P2PL, Dinas Kesehatan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</si>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</sst>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2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2" fontId="9" fillId="2" borderId="4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2" fontId="10" fillId="0" borderId="9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2" fontId="10" fillId="0" borderId="13" xfId="6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>
      <alignment horizontal="center" vertical="center"/>
    </xf>
    <xf numFmtId="4" fontId="10" fillId="0" borderId="20" xfId="6" applyNumberFormat="1" applyFont="1" applyFill="1" applyBorder="1" applyAlignment="1">
      <alignment horizontal="center" vertical="center"/>
    </xf>
    <xf numFmtId="2" fontId="10" fillId="0" borderId="17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.7109375" style="1" customWidth="1"/>
    <col min="3" max="4" width="11" style="1" customWidth="1"/>
    <col min="5" max="5" width="10.85546875" style="1" customWidth="1"/>
    <col min="6" max="6" width="11.5703125" style="1" customWidth="1"/>
    <col min="7" max="7" width="14" style="1" customWidth="1"/>
    <col min="8" max="9" width="11.5703125" style="1" customWidth="1"/>
    <col min="10" max="10" width="14" style="1" customWidth="1"/>
    <col min="11" max="11" width="11.5703125" style="1" customWidth="1"/>
    <col min="12" max="12" width="12.42578125" style="1" customWidth="1"/>
    <col min="13" max="13" width="14" style="1" customWidth="1"/>
    <col min="14" max="14" width="10.85546875" style="1" customWidth="1"/>
    <col min="15" max="15" width="8" style="1" customWidth="1"/>
    <col min="16" max="17" width="12.85546875" style="1" customWidth="1"/>
    <col min="18" max="16384" width="9.140625" style="1"/>
  </cols>
  <sheetData>
    <row r="1" spans="1:27" ht="15" x14ac:dyDescent="0.25">
      <c r="A1" s="19" t="s">
        <v>29</v>
      </c>
    </row>
    <row r="2" spans="1:27" x14ac:dyDescent="0.25">
      <c r="E2" s="22"/>
    </row>
    <row r="3" spans="1:27" ht="48.75" thickBot="1" x14ac:dyDescent="0.3">
      <c r="A3" s="23" t="s">
        <v>3</v>
      </c>
      <c r="B3" s="24" t="s">
        <v>4</v>
      </c>
      <c r="C3" s="25" t="s">
        <v>0</v>
      </c>
      <c r="D3" s="26" t="s">
        <v>1</v>
      </c>
      <c r="E3" s="27" t="s">
        <v>2</v>
      </c>
      <c r="F3" s="25" t="s">
        <v>11</v>
      </c>
      <c r="G3" s="26" t="s">
        <v>12</v>
      </c>
      <c r="H3" s="27" t="s">
        <v>13</v>
      </c>
      <c r="I3" s="25" t="s">
        <v>14</v>
      </c>
      <c r="J3" s="26" t="s">
        <v>15</v>
      </c>
      <c r="K3" s="27" t="s">
        <v>16</v>
      </c>
      <c r="L3" s="25" t="s">
        <v>21</v>
      </c>
      <c r="M3" s="26" t="s">
        <v>22</v>
      </c>
      <c r="N3" s="27" t="s">
        <v>23</v>
      </c>
      <c r="O3" s="34" t="s">
        <v>17</v>
      </c>
      <c r="P3" s="36" t="s">
        <v>18</v>
      </c>
      <c r="Q3" s="23" t="s">
        <v>19</v>
      </c>
      <c r="R3" s="2"/>
      <c r="S3" s="2"/>
      <c r="T3" s="2"/>
      <c r="U3" s="2"/>
      <c r="V3" s="2"/>
      <c r="W3" s="2"/>
      <c r="X3" s="2"/>
      <c r="Y3" s="2"/>
      <c r="Z3" s="3"/>
      <c r="AA3" s="3"/>
    </row>
    <row r="4" spans="1:27" ht="20.25" customHeight="1" thickTop="1" x14ac:dyDescent="0.25">
      <c r="A4" s="4">
        <v>527201</v>
      </c>
      <c r="B4" s="5" t="s">
        <v>5</v>
      </c>
      <c r="C4" s="17">
        <v>354</v>
      </c>
      <c r="D4" s="16">
        <v>297</v>
      </c>
      <c r="E4" s="20">
        <f>IF(COUNT(C4:D4)=0,"-",SUM(C4:D4))</f>
        <v>651</v>
      </c>
      <c r="F4" s="17">
        <v>219</v>
      </c>
      <c r="G4" s="16">
        <v>188</v>
      </c>
      <c r="H4" s="32">
        <f t="shared" ref="H4:H8" si="0">IF(COUNT(F4:G4)=0,"-",SUM(F4:G4))</f>
        <v>407</v>
      </c>
      <c r="I4" s="17">
        <v>0</v>
      </c>
      <c r="J4" s="16">
        <v>0</v>
      </c>
      <c r="K4" s="32">
        <f t="shared" ref="K4:K8" si="1">IF(COUNT(I4:J4)=0,"-",SUM(I4:J4))</f>
        <v>0</v>
      </c>
      <c r="L4" s="17">
        <v>230</v>
      </c>
      <c r="M4" s="16">
        <v>222</v>
      </c>
      <c r="N4" s="32">
        <f t="shared" ref="N4:N8" si="2">IF(COUNT(L4:M4)=0,"-",SUM(L4:M4))</f>
        <v>452</v>
      </c>
      <c r="O4" s="35" t="s">
        <v>20</v>
      </c>
      <c r="P4" s="37">
        <f>IF(COUNT(E4,H4,K4)=0,"-",IF(OR(SUM(E4)=0,SUM(H4,K4)=0),0,ROUND(SUM(H4,K4)/E4*100,2)))</f>
        <v>62.52</v>
      </c>
      <c r="Q4" s="21">
        <f>IF(COUNT(E4,N4)=0,"-",IF(OR(SUM(E4)=0,SUM(N4)=0),0,ROUND(SUM(N4)/E4*100,2)))</f>
        <v>69.430000000000007</v>
      </c>
      <c r="R4" s="6"/>
      <c r="S4" s="7"/>
      <c r="T4" s="6"/>
      <c r="U4" s="8"/>
      <c r="V4" s="6"/>
      <c r="W4" s="8"/>
      <c r="X4" s="6"/>
      <c r="Y4" s="8"/>
      <c r="Z4" s="9"/>
      <c r="AA4" s="10"/>
    </row>
    <row r="5" spans="1:27" ht="20.25" customHeight="1" x14ac:dyDescent="0.25">
      <c r="A5" s="4">
        <v>527202</v>
      </c>
      <c r="B5" s="5" t="s">
        <v>6</v>
      </c>
      <c r="C5" s="17">
        <v>165</v>
      </c>
      <c r="D5" s="16">
        <v>147</v>
      </c>
      <c r="E5" s="20">
        <f t="shared" ref="E5:E14" si="3">IF(COUNT(C5:D5)=0,"-",SUM(C5:D5))</f>
        <v>312</v>
      </c>
      <c r="F5" s="17">
        <v>162</v>
      </c>
      <c r="G5" s="16">
        <v>145</v>
      </c>
      <c r="H5" s="32">
        <f t="shared" si="0"/>
        <v>307</v>
      </c>
      <c r="I5" s="17">
        <v>0</v>
      </c>
      <c r="J5" s="16">
        <v>0</v>
      </c>
      <c r="K5" s="32">
        <f t="shared" si="1"/>
        <v>0</v>
      </c>
      <c r="L5" s="17">
        <v>175</v>
      </c>
      <c r="M5" s="16">
        <v>161</v>
      </c>
      <c r="N5" s="32">
        <f t="shared" si="2"/>
        <v>336</v>
      </c>
      <c r="O5" s="35" t="s">
        <v>20</v>
      </c>
      <c r="P5" s="37">
        <f t="shared" ref="P5:P14" si="4">IF(COUNT(E5,H5,K5)=0,"-",IF(OR(SUM(E5)=0,SUM(H5,K5)=0),0,ROUND(SUM(H5,K5)/E5*100,2)))</f>
        <v>98.4</v>
      </c>
      <c r="Q5" s="21">
        <f t="shared" ref="Q5:Q14" si="5">IF(COUNT(E5,N5)=0,"-",IF(OR(SUM(E5)=0,SUM(N5)=0),0,ROUND(SUM(N5)/E5*100,2)))</f>
        <v>107.69</v>
      </c>
      <c r="R5" s="6"/>
      <c r="S5" s="7"/>
      <c r="T5" s="6"/>
      <c r="U5" s="8"/>
      <c r="V5" s="6"/>
      <c r="W5" s="8"/>
      <c r="X5" s="6"/>
      <c r="Y5" s="8"/>
      <c r="Z5" s="9"/>
      <c r="AA5" s="10"/>
    </row>
    <row r="6" spans="1:27" ht="20.25" customHeight="1" x14ac:dyDescent="0.25">
      <c r="A6" s="4">
        <v>527203</v>
      </c>
      <c r="B6" s="5" t="s">
        <v>7</v>
      </c>
      <c r="C6" s="17">
        <v>317</v>
      </c>
      <c r="D6" s="16">
        <v>260</v>
      </c>
      <c r="E6" s="20">
        <f t="shared" si="3"/>
        <v>577</v>
      </c>
      <c r="F6" s="17">
        <v>297</v>
      </c>
      <c r="G6" s="16">
        <v>274</v>
      </c>
      <c r="H6" s="32">
        <f t="shared" si="0"/>
        <v>571</v>
      </c>
      <c r="I6" s="17">
        <v>0</v>
      </c>
      <c r="J6" s="16">
        <v>0</v>
      </c>
      <c r="K6" s="32">
        <f t="shared" si="1"/>
        <v>0</v>
      </c>
      <c r="L6" s="17">
        <v>294</v>
      </c>
      <c r="M6" s="16">
        <v>273</v>
      </c>
      <c r="N6" s="32">
        <f t="shared" si="2"/>
        <v>567</v>
      </c>
      <c r="O6" s="35" t="s">
        <v>20</v>
      </c>
      <c r="P6" s="37">
        <f t="shared" si="4"/>
        <v>98.96</v>
      </c>
      <c r="Q6" s="21">
        <f t="shared" si="5"/>
        <v>98.27</v>
      </c>
      <c r="R6" s="6"/>
      <c r="S6" s="7"/>
      <c r="T6" s="6"/>
      <c r="U6" s="8"/>
      <c r="V6" s="6"/>
      <c r="W6" s="8"/>
      <c r="X6" s="6"/>
      <c r="Y6" s="8"/>
      <c r="Z6" s="9"/>
      <c r="AA6" s="10"/>
    </row>
    <row r="7" spans="1:27" ht="20.25" customHeight="1" x14ac:dyDescent="0.25">
      <c r="A7" s="4">
        <v>527204</v>
      </c>
      <c r="B7" s="5" t="s">
        <v>8</v>
      </c>
      <c r="C7" s="17">
        <v>313</v>
      </c>
      <c r="D7" s="16">
        <v>291</v>
      </c>
      <c r="E7" s="20">
        <f t="shared" si="3"/>
        <v>604</v>
      </c>
      <c r="F7" s="17">
        <v>303</v>
      </c>
      <c r="G7" s="16">
        <v>252</v>
      </c>
      <c r="H7" s="32">
        <f t="shared" si="0"/>
        <v>555</v>
      </c>
      <c r="I7" s="17">
        <v>0</v>
      </c>
      <c r="J7" s="16">
        <v>0</v>
      </c>
      <c r="K7" s="32">
        <f t="shared" si="1"/>
        <v>0</v>
      </c>
      <c r="L7" s="17">
        <v>269</v>
      </c>
      <c r="M7" s="16">
        <v>231</v>
      </c>
      <c r="N7" s="32">
        <f t="shared" si="2"/>
        <v>500</v>
      </c>
      <c r="O7" s="35" t="s">
        <v>20</v>
      </c>
      <c r="P7" s="37">
        <f t="shared" si="4"/>
        <v>91.89</v>
      </c>
      <c r="Q7" s="21">
        <f t="shared" si="5"/>
        <v>82.78</v>
      </c>
      <c r="R7" s="6"/>
      <c r="S7" s="7"/>
      <c r="T7" s="6"/>
      <c r="U7" s="8"/>
      <c r="V7" s="6"/>
      <c r="W7" s="8"/>
      <c r="X7" s="6"/>
      <c r="Y7" s="8"/>
      <c r="Z7" s="9"/>
      <c r="AA7" s="10"/>
    </row>
    <row r="8" spans="1:27" ht="20.25" customHeight="1" x14ac:dyDescent="0.25">
      <c r="A8" s="4">
        <v>527205</v>
      </c>
      <c r="B8" s="5" t="s">
        <v>9</v>
      </c>
      <c r="C8" s="17">
        <v>341</v>
      </c>
      <c r="D8" s="16">
        <v>333</v>
      </c>
      <c r="E8" s="20">
        <f t="shared" si="3"/>
        <v>674</v>
      </c>
      <c r="F8" s="17">
        <v>300</v>
      </c>
      <c r="G8" s="16">
        <v>273</v>
      </c>
      <c r="H8" s="32">
        <f t="shared" si="0"/>
        <v>573</v>
      </c>
      <c r="I8" s="17">
        <v>0</v>
      </c>
      <c r="J8" s="16">
        <v>0</v>
      </c>
      <c r="K8" s="32">
        <f t="shared" si="1"/>
        <v>0</v>
      </c>
      <c r="L8" s="17">
        <v>348</v>
      </c>
      <c r="M8" s="16">
        <v>314</v>
      </c>
      <c r="N8" s="32">
        <f t="shared" si="2"/>
        <v>662</v>
      </c>
      <c r="O8" s="35" t="s">
        <v>20</v>
      </c>
      <c r="P8" s="37">
        <f t="shared" si="4"/>
        <v>85.01</v>
      </c>
      <c r="Q8" s="21">
        <f t="shared" si="5"/>
        <v>98.22</v>
      </c>
      <c r="R8" s="6"/>
      <c r="S8" s="7"/>
      <c r="T8" s="6"/>
      <c r="U8" s="8"/>
      <c r="V8" s="6"/>
      <c r="W8" s="8"/>
      <c r="X8" s="6"/>
      <c r="Y8" s="8"/>
      <c r="Z8" s="9"/>
      <c r="AA8" s="10"/>
    </row>
    <row r="9" spans="1:27" ht="24.75" customHeight="1" thickBot="1" x14ac:dyDescent="0.3">
      <c r="A9" s="28">
        <v>5272</v>
      </c>
      <c r="B9" s="29" t="s">
        <v>10</v>
      </c>
      <c r="C9" s="30">
        <f>IF(COUNT(C4:C8)=0,"-",SUM(C4:C8))</f>
        <v>1490</v>
      </c>
      <c r="D9" s="31">
        <f t="shared" ref="D9:N10" si="6">IF(COUNT(D4:D8)=0,"-",SUM(D4:D8))</f>
        <v>1328</v>
      </c>
      <c r="E9" s="31">
        <f t="shared" si="6"/>
        <v>2818</v>
      </c>
      <c r="F9" s="30">
        <f t="shared" si="6"/>
        <v>1281</v>
      </c>
      <c r="G9" s="31">
        <f t="shared" si="6"/>
        <v>1132</v>
      </c>
      <c r="H9" s="33">
        <f t="shared" si="6"/>
        <v>2413</v>
      </c>
      <c r="I9" s="30">
        <f t="shared" si="6"/>
        <v>0</v>
      </c>
      <c r="J9" s="31">
        <f t="shared" si="6"/>
        <v>0</v>
      </c>
      <c r="K9" s="33">
        <f t="shared" si="6"/>
        <v>0</v>
      </c>
      <c r="L9" s="30">
        <f t="shared" si="6"/>
        <v>1316</v>
      </c>
      <c r="M9" s="31">
        <f t="shared" si="6"/>
        <v>1201</v>
      </c>
      <c r="N9" s="33">
        <f t="shared" si="6"/>
        <v>2517</v>
      </c>
      <c r="O9" s="38" t="s">
        <v>20</v>
      </c>
      <c r="P9" s="39">
        <f t="shared" si="4"/>
        <v>85.63</v>
      </c>
      <c r="Q9" s="40">
        <f t="shared" si="5"/>
        <v>89.32</v>
      </c>
      <c r="R9" s="11"/>
      <c r="S9" s="12"/>
      <c r="T9" s="11"/>
      <c r="U9" s="13"/>
      <c r="V9" s="11"/>
      <c r="W9" s="13"/>
      <c r="X9" s="11"/>
      <c r="Y9" s="13"/>
      <c r="Z9" s="11"/>
      <c r="AA9" s="14"/>
    </row>
    <row r="10" spans="1:27" s="42" customFormat="1" ht="20.100000000000001" customHeight="1" thickTop="1" x14ac:dyDescent="0.25">
      <c r="A10" s="43">
        <v>5272</v>
      </c>
      <c r="B10" s="44" t="s">
        <v>31</v>
      </c>
      <c r="C10" s="45" t="s">
        <v>27</v>
      </c>
      <c r="D10" s="46" t="s">
        <v>27</v>
      </c>
      <c r="E10" s="46" t="str">
        <f t="shared" si="3"/>
        <v>-</v>
      </c>
      <c r="F10" s="45" t="s">
        <v>27</v>
      </c>
      <c r="G10" s="46" t="s">
        <v>27</v>
      </c>
      <c r="H10" s="47" t="str">
        <f t="shared" ref="H10:H14" si="7">IF(COUNT(F10:G10)=0,"-",SUM(F10:G10))</f>
        <v>-</v>
      </c>
      <c r="I10" s="45" t="s">
        <v>27</v>
      </c>
      <c r="J10" s="46" t="s">
        <v>27</v>
      </c>
      <c r="K10" s="47" t="str">
        <f t="shared" ref="K10:K14" si="8">IF(COUNT(I10:J10)=0,"-",SUM(I10:J10))</f>
        <v>-</v>
      </c>
      <c r="L10" s="45" t="s">
        <v>27</v>
      </c>
      <c r="M10" s="46" t="s">
        <v>27</v>
      </c>
      <c r="N10" s="47" t="str">
        <f t="shared" ref="N10:N14" si="9">IF(COUNT(L10:M10)=0,"-",SUM(L10:M10))</f>
        <v>-</v>
      </c>
      <c r="O10" s="48" t="s">
        <v>20</v>
      </c>
      <c r="P10" s="49" t="str">
        <f t="shared" si="4"/>
        <v>-</v>
      </c>
      <c r="Q10" s="50" t="str">
        <f t="shared" si="5"/>
        <v>-</v>
      </c>
      <c r="R10" s="6"/>
      <c r="S10" s="7"/>
      <c r="T10" s="6"/>
      <c r="U10" s="8"/>
      <c r="V10" s="6"/>
      <c r="W10" s="8"/>
      <c r="X10" s="6"/>
      <c r="Y10" s="8"/>
      <c r="Z10" s="6"/>
      <c r="AA10" s="41"/>
    </row>
    <row r="11" spans="1:27" s="42" customFormat="1" ht="20.100000000000001" customHeight="1" x14ac:dyDescent="0.25">
      <c r="A11" s="59">
        <v>5272</v>
      </c>
      <c r="B11" s="60" t="s">
        <v>28</v>
      </c>
      <c r="C11" s="61">
        <v>1635</v>
      </c>
      <c r="D11" s="62">
        <v>1636</v>
      </c>
      <c r="E11" s="62">
        <f t="shared" si="3"/>
        <v>3271</v>
      </c>
      <c r="F11" s="61">
        <v>1695</v>
      </c>
      <c r="G11" s="62">
        <v>1158</v>
      </c>
      <c r="H11" s="63">
        <f t="shared" si="7"/>
        <v>2853</v>
      </c>
      <c r="I11" s="61">
        <v>0</v>
      </c>
      <c r="J11" s="62">
        <v>0</v>
      </c>
      <c r="K11" s="63">
        <f t="shared" si="8"/>
        <v>0</v>
      </c>
      <c r="L11" s="61">
        <v>1515</v>
      </c>
      <c r="M11" s="62">
        <v>1417</v>
      </c>
      <c r="N11" s="63">
        <f t="shared" si="9"/>
        <v>2932</v>
      </c>
      <c r="O11" s="64" t="s">
        <v>20</v>
      </c>
      <c r="P11" s="65">
        <f t="shared" ref="P11" si="10">IF(COUNT(E11,H11,K11)=0,"-",IF(OR(SUM(E11)=0,SUM(H11,K11)=0),0,ROUND(SUM(H11,K11)/E11*100,2)))</f>
        <v>87.22</v>
      </c>
      <c r="Q11" s="66">
        <f t="shared" ref="Q11" si="11">IF(COUNT(E11,N11)=0,"-",IF(OR(SUM(E11)=0,SUM(N11)=0),0,ROUND(SUM(N11)/E11*100,2)))</f>
        <v>89.64</v>
      </c>
      <c r="R11" s="6"/>
      <c r="S11" s="7"/>
      <c r="T11" s="6"/>
      <c r="U11" s="8"/>
      <c r="V11" s="6"/>
      <c r="W11" s="8"/>
      <c r="X11" s="6"/>
      <c r="Y11" s="8"/>
      <c r="Z11" s="6"/>
      <c r="AA11" s="41"/>
    </row>
    <row r="12" spans="1:27" s="42" customFormat="1" ht="20.100000000000001" customHeight="1" x14ac:dyDescent="0.25">
      <c r="A12" s="59">
        <v>5272</v>
      </c>
      <c r="B12" s="60" t="s">
        <v>26</v>
      </c>
      <c r="C12" s="61">
        <v>1514</v>
      </c>
      <c r="D12" s="62">
        <v>1820</v>
      </c>
      <c r="E12" s="62">
        <f t="shared" si="3"/>
        <v>3334</v>
      </c>
      <c r="F12" s="61">
        <v>1564</v>
      </c>
      <c r="G12" s="62">
        <v>1528</v>
      </c>
      <c r="H12" s="63">
        <f t="shared" si="7"/>
        <v>3092</v>
      </c>
      <c r="I12" s="61">
        <v>0</v>
      </c>
      <c r="J12" s="62">
        <v>0</v>
      </c>
      <c r="K12" s="63">
        <f t="shared" si="8"/>
        <v>0</v>
      </c>
      <c r="L12" s="61">
        <v>1476</v>
      </c>
      <c r="M12" s="62">
        <v>1428</v>
      </c>
      <c r="N12" s="63">
        <f t="shared" si="9"/>
        <v>2904</v>
      </c>
      <c r="O12" s="64" t="s">
        <v>20</v>
      </c>
      <c r="P12" s="65">
        <f t="shared" si="4"/>
        <v>92.74</v>
      </c>
      <c r="Q12" s="66">
        <f t="shared" si="5"/>
        <v>87.1</v>
      </c>
      <c r="R12" s="6"/>
      <c r="S12" s="7"/>
      <c r="T12" s="6"/>
      <c r="U12" s="8"/>
      <c r="V12" s="6"/>
      <c r="W12" s="8"/>
      <c r="X12" s="6"/>
      <c r="Y12" s="8"/>
      <c r="Z12" s="6"/>
      <c r="AA12" s="41"/>
    </row>
    <row r="13" spans="1:27" s="42" customFormat="1" ht="20.100000000000001" customHeight="1" x14ac:dyDescent="0.25">
      <c r="A13" s="59">
        <v>5272</v>
      </c>
      <c r="B13" s="60" t="s">
        <v>25</v>
      </c>
      <c r="C13" s="61">
        <v>1721</v>
      </c>
      <c r="D13" s="62">
        <v>1549</v>
      </c>
      <c r="E13" s="62">
        <f t="shared" si="3"/>
        <v>3270</v>
      </c>
      <c r="F13" s="61">
        <v>1451</v>
      </c>
      <c r="G13" s="62">
        <v>1257</v>
      </c>
      <c r="H13" s="63">
        <f t="shared" si="7"/>
        <v>2708</v>
      </c>
      <c r="I13" s="61">
        <v>111</v>
      </c>
      <c r="J13" s="62">
        <v>107</v>
      </c>
      <c r="K13" s="63">
        <f t="shared" si="8"/>
        <v>218</v>
      </c>
      <c r="L13" s="61">
        <v>1606</v>
      </c>
      <c r="M13" s="62">
        <v>1404</v>
      </c>
      <c r="N13" s="63">
        <f t="shared" si="9"/>
        <v>3010</v>
      </c>
      <c r="O13" s="64" t="s">
        <v>20</v>
      </c>
      <c r="P13" s="65">
        <f t="shared" si="4"/>
        <v>89.48</v>
      </c>
      <c r="Q13" s="66">
        <f t="shared" si="5"/>
        <v>92.05</v>
      </c>
      <c r="R13" s="6"/>
      <c r="S13" s="7"/>
      <c r="T13" s="6"/>
      <c r="U13" s="8"/>
      <c r="V13" s="6"/>
      <c r="W13" s="8"/>
      <c r="X13" s="6"/>
      <c r="Y13" s="8"/>
      <c r="Z13" s="6"/>
      <c r="AA13" s="41"/>
    </row>
    <row r="14" spans="1:27" s="42" customFormat="1" ht="20.100000000000001" customHeight="1" thickBot="1" x14ac:dyDescent="0.3">
      <c r="A14" s="51">
        <v>5272</v>
      </c>
      <c r="B14" s="52" t="s">
        <v>24</v>
      </c>
      <c r="C14" s="53">
        <v>1680</v>
      </c>
      <c r="D14" s="54">
        <v>1599</v>
      </c>
      <c r="E14" s="54">
        <f t="shared" si="3"/>
        <v>3279</v>
      </c>
      <c r="F14" s="53">
        <v>1505</v>
      </c>
      <c r="G14" s="54">
        <v>1381</v>
      </c>
      <c r="H14" s="55">
        <f t="shared" si="7"/>
        <v>2886</v>
      </c>
      <c r="I14" s="53">
        <v>105</v>
      </c>
      <c r="J14" s="54">
        <v>105</v>
      </c>
      <c r="K14" s="55">
        <f t="shared" si="8"/>
        <v>210</v>
      </c>
      <c r="L14" s="53">
        <v>1631</v>
      </c>
      <c r="M14" s="54">
        <v>1525</v>
      </c>
      <c r="N14" s="55">
        <f t="shared" si="9"/>
        <v>3156</v>
      </c>
      <c r="O14" s="56" t="s">
        <v>20</v>
      </c>
      <c r="P14" s="57">
        <f t="shared" si="4"/>
        <v>94.42</v>
      </c>
      <c r="Q14" s="58">
        <f t="shared" si="5"/>
        <v>96.25</v>
      </c>
      <c r="R14" s="6"/>
      <c r="S14" s="7"/>
      <c r="T14" s="6"/>
      <c r="U14" s="8"/>
      <c r="V14" s="6"/>
      <c r="W14" s="8"/>
      <c r="X14" s="6"/>
      <c r="Y14" s="8"/>
      <c r="Z14" s="6"/>
      <c r="AA14" s="41"/>
    </row>
    <row r="15" spans="1:27" ht="13.5" thickTop="1" x14ac:dyDescent="0.25">
      <c r="A15" s="18" t="s">
        <v>30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Hepatitis B0</vt:lpstr>
      <vt:lpstr>'Imunisasi Hepatitis B0'!Print_Area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2025-03-09T08:37:15Z</dcterms:modified>
</cp:coreProperties>
</file>