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</sheets>
  <definedNames>
    <definedName name="_xlnm.Print_Area" localSheetId="0">Sheet1!$A$1:$H$22</definedName>
  </definedNames>
  <calcPr calcId="144525"/>
</workbook>
</file>

<file path=xl/calcChain.xml><?xml version="1.0" encoding="utf-8"?>
<calcChain xmlns="http://schemas.openxmlformats.org/spreadsheetml/2006/main">
  <c r="F17" i="1" l="1"/>
  <c r="H17" i="1" s="1"/>
  <c r="E17" i="1"/>
  <c r="F18" i="1" l="1"/>
  <c r="H18" i="1" s="1"/>
  <c r="E18" i="1"/>
  <c r="F21" i="1" l="1"/>
  <c r="F20" i="1"/>
  <c r="F19" i="1"/>
  <c r="F16" i="1"/>
  <c r="F14" i="1"/>
  <c r="F13" i="1"/>
  <c r="F12" i="1"/>
  <c r="F11" i="1"/>
  <c r="F10" i="1"/>
  <c r="F9" i="1"/>
  <c r="F8" i="1"/>
  <c r="F7" i="1"/>
  <c r="F6" i="1"/>
  <c r="F5" i="1"/>
  <c r="F4" i="1"/>
  <c r="E6" i="1" l="1"/>
  <c r="H6" i="1"/>
  <c r="E7" i="1"/>
  <c r="H7" i="1"/>
  <c r="E8" i="1"/>
  <c r="H8" i="1"/>
  <c r="E9" i="1"/>
  <c r="H9" i="1"/>
  <c r="E10" i="1"/>
  <c r="H10" i="1"/>
  <c r="E11" i="1"/>
  <c r="H11" i="1"/>
  <c r="E12" i="1"/>
  <c r="H12" i="1"/>
  <c r="E13" i="1"/>
  <c r="H13" i="1"/>
  <c r="E14" i="1"/>
  <c r="H14" i="1"/>
  <c r="H21" i="1" l="1"/>
  <c r="H20" i="1"/>
  <c r="H19" i="1"/>
  <c r="H16" i="1"/>
  <c r="H5" i="1"/>
  <c r="H4" i="1" l="1"/>
  <c r="D15" i="1" l="1"/>
  <c r="C15" i="1"/>
  <c r="F15" i="1" s="1"/>
  <c r="E5" i="1"/>
  <c r="E4" i="1"/>
  <c r="E16" i="1"/>
  <c r="E21" i="1"/>
  <c r="E20" i="1"/>
  <c r="E19" i="1"/>
  <c r="H15" i="1" l="1"/>
  <c r="E15" i="1"/>
</calcChain>
</file>

<file path=xl/sharedStrings.xml><?xml version="1.0" encoding="utf-8"?>
<sst xmlns="http://schemas.openxmlformats.org/spreadsheetml/2006/main" count="53" uniqueCount="30">
  <si>
    <t>KODE WILAYAH</t>
  </si>
  <si>
    <t>SEX RATIO</t>
  </si>
  <si>
    <t xml:space="preserve"> </t>
  </si>
  <si>
    <t>NAMA WILAYAH</t>
  </si>
  <si>
    <t>KEL. PENARAGA</t>
  </si>
  <si>
    <t>KEL. RONTU</t>
  </si>
  <si>
    <t>KEL. PENANAE</t>
  </si>
  <si>
    <t>KEL. KENDO</t>
  </si>
  <si>
    <t>KEL. NTOBO</t>
  </si>
  <si>
    <t>KEL. NITU</t>
  </si>
  <si>
    <t>KEL. RABANGGODU SELATAN</t>
  </si>
  <si>
    <t>KEL. RABADOMPU TIMUR</t>
  </si>
  <si>
    <t>KEL. RITE</t>
  </si>
  <si>
    <t>KEL. RABADOMPU BARAT</t>
  </si>
  <si>
    <t>KEL. RABANGGODU UTARA</t>
  </si>
  <si>
    <t>KEC. RABA</t>
  </si>
  <si>
    <t>KEC. RABA 2018</t>
  </si>
  <si>
    <t>KEC. RABA 2017</t>
  </si>
  <si>
    <t>KEC. RABA 2016</t>
  </si>
  <si>
    <t>KEC. RABA 2015</t>
  </si>
  <si>
    <t>SATUAN</t>
  </si>
  <si>
    <t>KETERANGAN</t>
  </si>
  <si>
    <t xml:space="preserve">JMLH PENDUDUK LAKI-LAKI </t>
  </si>
  <si>
    <t>JMLH PENDUDUK PEREMPUAN</t>
  </si>
  <si>
    <t>TOTAL JUMLAH PENDUDUK</t>
  </si>
  <si>
    <t>Rasio</t>
  </si>
  <si>
    <t>KEC. RABA 2019</t>
  </si>
  <si>
    <t>Rasio Jenis Kelamin (Sex Ratio) Penduduk Kecamatan Raba Kota Bima Tahun 2021 di rinci per Kelurahan</t>
  </si>
  <si>
    <t>Sumber : Dinas Kependudukan dan Pencatatan Sipil Kota Bima, Tahun 2022</t>
  </si>
  <si>
    <t>KEC. RABA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</si>
</sst>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1">
    <xf numFmtId="0" fontId="0" fillId="0" borderId="0" xfId="0"/>
    <xf numFmtId="0" fontId="2" fillId="0" borderId="0" xfId="0" applyFont="1" applyAlignment="1">
      <alignment vertical="center"/>
    </xf>
    <xf numFmtId="0" fontId="2" fillId="2" borderId="1" xfId="0" applyFont="1" applyFill="1" applyBorder="1" applyAlignment="1" applyProtection="1">
      <alignment vertical="center"/>
      <protection hidden="1"/>
    </xf>
    <xf numFmtId="0" fontId="2" fillId="0" borderId="3" xfId="0" applyFont="1" applyBorder="1" applyAlignment="1" applyProtection="1">
      <alignment vertical="center"/>
      <protection hidden="1"/>
    </xf>
    <xf numFmtId="0" fontId="2" fillId="0" borderId="0" xfId="0" applyFont="1" applyBorder="1" applyAlignment="1" applyProtection="1">
      <alignment vertical="center"/>
      <protection hidden="1"/>
    </xf>
    <xf numFmtId="0" fontId="2" fillId="0" borderId="2" xfId="0" applyFont="1" applyBorder="1" applyAlignment="1" applyProtection="1">
      <alignment vertical="center"/>
      <protection hidden="1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left" vertical="center" indent="1"/>
    </xf>
    <xf numFmtId="3" fontId="5" fillId="0" borderId="0" xfId="0" applyNumberFormat="1" applyFont="1" applyBorder="1" applyAlignment="1" applyProtection="1">
      <alignment horizontal="center" vertical="center"/>
      <protection locked="0"/>
    </xf>
    <xf numFmtId="3" fontId="5" fillId="0" borderId="0" xfId="0" applyNumberFormat="1" applyFont="1" applyBorder="1" applyAlignment="1" applyProtection="1">
      <alignment horizontal="center" vertical="center"/>
      <protection hidden="1"/>
    </xf>
    <xf numFmtId="4" fontId="5" fillId="0" borderId="0" xfId="0" applyNumberFormat="1" applyFont="1" applyBorder="1" applyAlignment="1" applyProtection="1">
      <alignment horizontal="center" vertical="center"/>
      <protection hidden="1"/>
    </xf>
    <xf numFmtId="0" fontId="7" fillId="0" borderId="0" xfId="1" applyFont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 indent="1"/>
    </xf>
    <xf numFmtId="3" fontId="4" fillId="2" borderId="1" xfId="0" applyNumberFormat="1" applyFont="1" applyFill="1" applyBorder="1" applyAlignment="1" applyProtection="1">
      <alignment horizontal="center" vertical="center"/>
      <protection hidden="1"/>
    </xf>
    <xf numFmtId="4" fontId="4" fillId="2" borderId="1" xfId="0" applyNumberFormat="1" applyFont="1" applyFill="1" applyBorder="1" applyAlignment="1" applyProtection="1">
      <alignment horizontal="center" vertical="center"/>
      <protection hidden="1"/>
    </xf>
    <xf numFmtId="3" fontId="5" fillId="0" borderId="3" xfId="0" applyNumberFormat="1" applyFont="1" applyBorder="1" applyAlignment="1">
      <alignment horizontal="center" vertical="center"/>
    </xf>
    <xf numFmtId="3" fontId="5" fillId="0" borderId="3" xfId="0" applyNumberFormat="1" applyFont="1" applyBorder="1" applyAlignment="1" applyProtection="1">
      <alignment horizontal="center" vertical="center"/>
      <protection hidden="1"/>
    </xf>
    <xf numFmtId="4" fontId="5" fillId="0" borderId="3" xfId="0" applyNumberFormat="1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>
      <alignment horizontal="left" vertical="center" indent="1"/>
    </xf>
    <xf numFmtId="3" fontId="5" fillId="0" borderId="2" xfId="0" applyNumberFormat="1" applyFont="1" applyBorder="1" applyAlignment="1">
      <alignment horizontal="center" vertical="center"/>
    </xf>
    <xf numFmtId="3" fontId="5" fillId="0" borderId="2" xfId="0" applyNumberFormat="1" applyFont="1" applyBorder="1" applyAlignment="1" applyProtection="1">
      <alignment horizontal="center" vertical="center"/>
      <protection hidden="1"/>
    </xf>
    <xf numFmtId="4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0" xfId="0" applyNumberFormat="1" applyFont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5" fillId="0" borderId="2" xfId="0" applyNumberFormat="1" applyFont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tabSelected="1" view="pageBreakPreview" zoomScaleNormal="100" zoomScaleSheetLayoutView="100" workbookViewId="0">
      <selection activeCell="A2" sqref="A2"/>
    </sheetView>
  </sheetViews>
  <sheetFormatPr defaultRowHeight="12.75" x14ac:dyDescent="0.25"/>
  <cols>
    <col min="1" max="1" width="12.28515625" style="8" customWidth="1"/>
    <col min="2" max="2" width="23.85546875" style="8" customWidth="1"/>
    <col min="3" max="5" width="11.28515625" style="8" customWidth="1"/>
    <col min="6" max="7" width="8.28515625" style="8" customWidth="1"/>
    <col min="8" max="8" width="27.7109375" style="8" customWidth="1"/>
    <col min="9" max="16384" width="9.140625" style="8"/>
  </cols>
  <sheetData>
    <row r="1" spans="1:9" ht="15" x14ac:dyDescent="0.25">
      <c r="A1" s="6" t="s">
        <v>27</v>
      </c>
      <c r="B1" s="7"/>
      <c r="C1" s="7"/>
      <c r="D1" s="7"/>
      <c r="E1" s="7"/>
      <c r="F1" s="7"/>
      <c r="G1" s="7"/>
      <c r="H1" s="7"/>
    </row>
    <row r="2" spans="1:9" x14ac:dyDescent="0.25">
      <c r="A2" s="8" t="s">
        <v>2</v>
      </c>
      <c r="B2" s="8" t="s">
        <v>2</v>
      </c>
      <c r="C2" s="8" t="s">
        <v>2</v>
      </c>
      <c r="D2" s="8" t="s">
        <v>2</v>
      </c>
      <c r="E2" s="8" t="s">
        <v>2</v>
      </c>
      <c r="F2" s="8" t="s">
        <v>2</v>
      </c>
      <c r="G2" s="8" t="s">
        <v>2</v>
      </c>
      <c r="H2" s="9"/>
    </row>
    <row r="3" spans="1:9" ht="39" thickBot="1" x14ac:dyDescent="0.3">
      <c r="A3" s="10" t="s">
        <v>0</v>
      </c>
      <c r="B3" s="11" t="s">
        <v>3</v>
      </c>
      <c r="C3" s="10" t="s">
        <v>22</v>
      </c>
      <c r="D3" s="10" t="s">
        <v>23</v>
      </c>
      <c r="E3" s="10" t="s">
        <v>24</v>
      </c>
      <c r="F3" s="10" t="s">
        <v>1</v>
      </c>
      <c r="G3" s="10" t="s">
        <v>20</v>
      </c>
      <c r="H3" s="11" t="s">
        <v>21</v>
      </c>
    </row>
    <row r="4" spans="1:9" ht="20.100000000000001" customHeight="1" thickTop="1" x14ac:dyDescent="0.25">
      <c r="A4" s="28">
        <v>5272041001</v>
      </c>
      <c r="B4" s="12" t="s">
        <v>4</v>
      </c>
      <c r="C4" s="13">
        <v>2506</v>
      </c>
      <c r="D4" s="13">
        <v>2615</v>
      </c>
      <c r="E4" s="14">
        <f>IF(SUM(C4:D4)=0,"-",SUM(C4:D4))</f>
        <v>5121</v>
      </c>
      <c r="F4" s="15">
        <f>IF(AND(SUM(C4)=0,SUM(D4)=0),"-",IF(OR(SUM(C4)=0,SUM(D4)=0),0,ROUND(C4/D4*100,2)))</f>
        <v>95.83</v>
      </c>
      <c r="G4" s="15" t="s">
        <v>25</v>
      </c>
      <c r="H4" s="4" t="str">
        <f>IF(SUM(F4)=0,"","Dalam 100 Perempuan ada "&amp;FIXED(F4,0)&amp;" Laki Laki")</f>
        <v>Dalam 100 Perempuan ada 96 Laki Laki</v>
      </c>
      <c r="I4" s="16"/>
    </row>
    <row r="5" spans="1:9" ht="20.100000000000001" customHeight="1" x14ac:dyDescent="0.25">
      <c r="A5" s="28">
        <v>5272041002</v>
      </c>
      <c r="B5" s="12" t="s">
        <v>5</v>
      </c>
      <c r="C5" s="13">
        <v>1596</v>
      </c>
      <c r="D5" s="13">
        <v>1624</v>
      </c>
      <c r="E5" s="14">
        <f t="shared" ref="E5" si="0">IF(SUM(C5:D5)=0,"-",SUM(C5:D5))</f>
        <v>3220</v>
      </c>
      <c r="F5" s="15">
        <f t="shared" ref="F5:F21" si="1">IF(AND(SUM(C5)=0,SUM(D5)=0),"-",IF(OR(SUM(C5)=0,SUM(D5)=0),0,ROUND(C5/D5*100,2)))</f>
        <v>98.28</v>
      </c>
      <c r="G5" s="15" t="s">
        <v>25</v>
      </c>
      <c r="H5" s="4" t="str">
        <f>IF(SUM(F5)=0,"","Dalam 100 Perempuan ada "&amp;FIXED(F5,0)&amp;" Laki Laki")</f>
        <v>Dalam 100 Perempuan ada 98 Laki Laki</v>
      </c>
    </row>
    <row r="6" spans="1:9" ht="20.100000000000001" customHeight="1" x14ac:dyDescent="0.25">
      <c r="A6" s="28">
        <v>5272041003</v>
      </c>
      <c r="B6" s="12" t="s">
        <v>6</v>
      </c>
      <c r="C6" s="13">
        <v>2043</v>
      </c>
      <c r="D6" s="13">
        <v>2078</v>
      </c>
      <c r="E6" s="14">
        <f t="shared" ref="E6:E14" si="2">IF(SUM(C6:D6)=0,"-",SUM(C6:D6))</f>
        <v>4121</v>
      </c>
      <c r="F6" s="15">
        <f t="shared" si="1"/>
        <v>98.32</v>
      </c>
      <c r="G6" s="15" t="s">
        <v>25</v>
      </c>
      <c r="H6" s="4" t="str">
        <f t="shared" ref="H6:H14" si="3">IF(SUM(F6)=0,"","Dalam 100 Perempuan ada "&amp;FIXED(F6,0)&amp;" Laki Laki")</f>
        <v>Dalam 100 Perempuan ada 98 Laki Laki</v>
      </c>
    </row>
    <row r="7" spans="1:9" ht="20.100000000000001" customHeight="1" x14ac:dyDescent="0.25">
      <c r="A7" s="28">
        <v>5272041004</v>
      </c>
      <c r="B7" s="12" t="s">
        <v>7</v>
      </c>
      <c r="C7" s="13">
        <v>751</v>
      </c>
      <c r="D7" s="13">
        <v>761</v>
      </c>
      <c r="E7" s="14">
        <f t="shared" si="2"/>
        <v>1512</v>
      </c>
      <c r="F7" s="15">
        <f t="shared" si="1"/>
        <v>98.69</v>
      </c>
      <c r="G7" s="15" t="s">
        <v>25</v>
      </c>
      <c r="H7" s="4" t="str">
        <f t="shared" si="3"/>
        <v>Dalam 100 Perempuan ada 99 Laki Laki</v>
      </c>
    </row>
    <row r="8" spans="1:9" ht="20.100000000000001" customHeight="1" x14ac:dyDescent="0.25">
      <c r="A8" s="28">
        <v>5272041005</v>
      </c>
      <c r="B8" s="12" t="s">
        <v>8</v>
      </c>
      <c r="C8" s="13">
        <v>1869</v>
      </c>
      <c r="D8" s="13">
        <v>1896</v>
      </c>
      <c r="E8" s="14">
        <f t="shared" si="2"/>
        <v>3765</v>
      </c>
      <c r="F8" s="15">
        <f t="shared" si="1"/>
        <v>98.58</v>
      </c>
      <c r="G8" s="15" t="s">
        <v>25</v>
      </c>
      <c r="H8" s="4" t="str">
        <f t="shared" si="3"/>
        <v>Dalam 100 Perempuan ada 99 Laki Laki</v>
      </c>
    </row>
    <row r="9" spans="1:9" ht="20.100000000000001" customHeight="1" x14ac:dyDescent="0.25">
      <c r="A9" s="28">
        <v>5272041006</v>
      </c>
      <c r="B9" s="12" t="s">
        <v>9</v>
      </c>
      <c r="C9" s="13">
        <v>721</v>
      </c>
      <c r="D9" s="13">
        <v>755</v>
      </c>
      <c r="E9" s="14">
        <f t="shared" si="2"/>
        <v>1476</v>
      </c>
      <c r="F9" s="15">
        <f t="shared" si="1"/>
        <v>95.5</v>
      </c>
      <c r="G9" s="15" t="s">
        <v>25</v>
      </c>
      <c r="H9" s="4" t="str">
        <f t="shared" si="3"/>
        <v>Dalam 100 Perempuan ada 96 Laki Laki</v>
      </c>
    </row>
    <row r="10" spans="1:9" ht="20.100000000000001" customHeight="1" x14ac:dyDescent="0.25">
      <c r="A10" s="28">
        <v>5272041007</v>
      </c>
      <c r="B10" s="12" t="s">
        <v>10</v>
      </c>
      <c r="C10" s="13">
        <v>1927</v>
      </c>
      <c r="D10" s="13">
        <v>1976</v>
      </c>
      <c r="E10" s="14">
        <f t="shared" si="2"/>
        <v>3903</v>
      </c>
      <c r="F10" s="15">
        <f t="shared" si="1"/>
        <v>97.52</v>
      </c>
      <c r="G10" s="15" t="s">
        <v>25</v>
      </c>
      <c r="H10" s="4" t="str">
        <f t="shared" si="3"/>
        <v>Dalam 100 Perempuan ada 98 Laki Laki</v>
      </c>
    </row>
    <row r="11" spans="1:9" ht="20.100000000000001" customHeight="1" x14ac:dyDescent="0.25">
      <c r="A11" s="28">
        <v>5272041008</v>
      </c>
      <c r="B11" s="12" t="s">
        <v>11</v>
      </c>
      <c r="C11" s="13">
        <v>1848</v>
      </c>
      <c r="D11" s="13">
        <v>1931</v>
      </c>
      <c r="E11" s="14">
        <f t="shared" si="2"/>
        <v>3779</v>
      </c>
      <c r="F11" s="15">
        <f t="shared" si="1"/>
        <v>95.7</v>
      </c>
      <c r="G11" s="15" t="s">
        <v>25</v>
      </c>
      <c r="H11" s="4" t="str">
        <f t="shared" si="3"/>
        <v>Dalam 100 Perempuan ada 96 Laki Laki</v>
      </c>
    </row>
    <row r="12" spans="1:9" ht="20.100000000000001" customHeight="1" x14ac:dyDescent="0.25">
      <c r="A12" s="28">
        <v>5272041009</v>
      </c>
      <c r="B12" s="12" t="s">
        <v>12</v>
      </c>
      <c r="C12" s="13">
        <v>1225</v>
      </c>
      <c r="D12" s="13">
        <v>1156</v>
      </c>
      <c r="E12" s="14">
        <f t="shared" si="2"/>
        <v>2381</v>
      </c>
      <c r="F12" s="15">
        <f t="shared" si="1"/>
        <v>105.97</v>
      </c>
      <c r="G12" s="15" t="s">
        <v>25</v>
      </c>
      <c r="H12" s="4" t="str">
        <f t="shared" si="3"/>
        <v>Dalam 100 Perempuan ada 106 Laki Laki</v>
      </c>
    </row>
    <row r="13" spans="1:9" ht="20.100000000000001" customHeight="1" x14ac:dyDescent="0.25">
      <c r="A13" s="28">
        <v>5272041010</v>
      </c>
      <c r="B13" s="12" t="s">
        <v>13</v>
      </c>
      <c r="C13" s="13">
        <v>2506</v>
      </c>
      <c r="D13" s="13">
        <v>2696</v>
      </c>
      <c r="E13" s="14">
        <f t="shared" si="2"/>
        <v>5202</v>
      </c>
      <c r="F13" s="15">
        <f t="shared" si="1"/>
        <v>92.95</v>
      </c>
      <c r="G13" s="15" t="s">
        <v>25</v>
      </c>
      <c r="H13" s="4" t="str">
        <f t="shared" si="3"/>
        <v>Dalam 100 Perempuan ada 93 Laki Laki</v>
      </c>
    </row>
    <row r="14" spans="1:9" ht="20.100000000000001" customHeight="1" x14ac:dyDescent="0.25">
      <c r="A14" s="28">
        <v>5272041011</v>
      </c>
      <c r="B14" s="12" t="s">
        <v>14</v>
      </c>
      <c r="C14" s="13">
        <v>2379</v>
      </c>
      <c r="D14" s="13">
        <v>2451</v>
      </c>
      <c r="E14" s="14">
        <f t="shared" si="2"/>
        <v>4830</v>
      </c>
      <c r="F14" s="15">
        <f t="shared" si="1"/>
        <v>97.06</v>
      </c>
      <c r="G14" s="15" t="s">
        <v>25</v>
      </c>
      <c r="H14" s="4" t="str">
        <f t="shared" si="3"/>
        <v>Dalam 100 Perempuan ada 97 Laki Laki</v>
      </c>
    </row>
    <row r="15" spans="1:9" ht="24.95" customHeight="1" thickBot="1" x14ac:dyDescent="0.3">
      <c r="A15" s="29">
        <v>527204</v>
      </c>
      <c r="B15" s="18" t="s">
        <v>15</v>
      </c>
      <c r="C15" s="19">
        <f>IF(SUM(C4:C14)=0,"-",SUM(C4:C14))</f>
        <v>19371</v>
      </c>
      <c r="D15" s="19">
        <f>IF(SUM(D4:D14)=0,"-",SUM(D4:D14))</f>
        <v>19939</v>
      </c>
      <c r="E15" s="19">
        <f>IF(SUM(E4:E14)=0,"-",SUM(E4:E14))</f>
        <v>39310</v>
      </c>
      <c r="F15" s="20">
        <f t="shared" si="1"/>
        <v>97.15</v>
      </c>
      <c r="G15" s="20" t="s">
        <v>25</v>
      </c>
      <c r="H15" s="2" t="str">
        <f t="shared" ref="H15:H21" si="4">IF(SUM(F15)=0,"","Dalam 100 Perempuan ada "&amp;FIXED(F15,0)&amp;" Laki Laki")</f>
        <v>Dalam 100 Perempuan ada 97 Laki Laki</v>
      </c>
    </row>
    <row r="16" spans="1:9" ht="18" customHeight="1" thickTop="1" x14ac:dyDescent="0.25">
      <c r="A16" s="28">
        <v>527204</v>
      </c>
      <c r="B16" s="12" t="s">
        <v>29</v>
      </c>
      <c r="C16" s="21">
        <v>19040</v>
      </c>
      <c r="D16" s="21">
        <v>19623</v>
      </c>
      <c r="E16" s="22">
        <f>SUM(C16:D16)</f>
        <v>38663</v>
      </c>
      <c r="F16" s="23">
        <f t="shared" si="1"/>
        <v>97.03</v>
      </c>
      <c r="G16" s="23" t="s">
        <v>25</v>
      </c>
      <c r="H16" s="3" t="str">
        <f t="shared" si="4"/>
        <v>Dalam 100 Perempuan ada 97 Laki Laki</v>
      </c>
    </row>
    <row r="17" spans="1:8" ht="18" customHeight="1" x14ac:dyDescent="0.25">
      <c r="A17" s="28">
        <v>527204</v>
      </c>
      <c r="B17" s="12" t="s">
        <v>26</v>
      </c>
      <c r="C17" s="17">
        <v>18634</v>
      </c>
      <c r="D17" s="17">
        <v>19285</v>
      </c>
      <c r="E17" s="14">
        <f>SUM(C17:D17)</f>
        <v>37919</v>
      </c>
      <c r="F17" s="15">
        <f t="shared" si="1"/>
        <v>96.62</v>
      </c>
      <c r="G17" s="15" t="s">
        <v>25</v>
      </c>
      <c r="H17" s="4" t="str">
        <f t="shared" si="4"/>
        <v>Dalam 100 Perempuan ada 97 Laki Laki</v>
      </c>
    </row>
    <row r="18" spans="1:8" ht="18" customHeight="1" x14ac:dyDescent="0.25">
      <c r="A18" s="28">
        <v>527204</v>
      </c>
      <c r="B18" s="12" t="s">
        <v>16</v>
      </c>
      <c r="C18" s="17">
        <v>18423</v>
      </c>
      <c r="D18" s="17">
        <v>19079</v>
      </c>
      <c r="E18" s="14">
        <f>SUM(C18:D18)</f>
        <v>37502</v>
      </c>
      <c r="F18" s="15">
        <f t="shared" ref="F18" si="5">IF(AND(SUM(C18)=0,SUM(D18)=0),"-",IF(OR(SUM(C18)=0,SUM(D18)=0),0,ROUND(C18/D18*100,2)))</f>
        <v>96.56</v>
      </c>
      <c r="G18" s="15" t="s">
        <v>25</v>
      </c>
      <c r="H18" s="4" t="str">
        <f t="shared" ref="H18" si="6">IF(SUM(F18)=0,"","Dalam 100 Perempuan ada "&amp;FIXED(F18,0)&amp;" Laki Laki")</f>
        <v>Dalam 100 Perempuan ada 97 Laki Laki</v>
      </c>
    </row>
    <row r="19" spans="1:8" ht="18" customHeight="1" x14ac:dyDescent="0.25">
      <c r="A19" s="28">
        <v>527204</v>
      </c>
      <c r="B19" s="12" t="s">
        <v>17</v>
      </c>
      <c r="C19" s="17">
        <v>18139</v>
      </c>
      <c r="D19" s="17">
        <v>18652</v>
      </c>
      <c r="E19" s="14">
        <f>SUM(C19:D19)</f>
        <v>36791</v>
      </c>
      <c r="F19" s="15">
        <f t="shared" si="1"/>
        <v>97.25</v>
      </c>
      <c r="G19" s="15" t="s">
        <v>25</v>
      </c>
      <c r="H19" s="4" t="str">
        <f t="shared" si="4"/>
        <v>Dalam 100 Perempuan ada 97 Laki Laki</v>
      </c>
    </row>
    <row r="20" spans="1:8" ht="18" customHeight="1" x14ac:dyDescent="0.25">
      <c r="A20" s="28">
        <v>527204</v>
      </c>
      <c r="B20" s="12" t="s">
        <v>18</v>
      </c>
      <c r="C20" s="17">
        <v>17667</v>
      </c>
      <c r="D20" s="17">
        <v>18159</v>
      </c>
      <c r="E20" s="14">
        <f t="shared" ref="E20:E21" si="7">SUM(C20:D20)</f>
        <v>35826</v>
      </c>
      <c r="F20" s="15">
        <f t="shared" si="1"/>
        <v>97.29</v>
      </c>
      <c r="G20" s="15" t="s">
        <v>25</v>
      </c>
      <c r="H20" s="4" t="str">
        <f t="shared" si="4"/>
        <v>Dalam 100 Perempuan ada 97 Laki Laki</v>
      </c>
    </row>
    <row r="21" spans="1:8" ht="18" customHeight="1" thickBot="1" x14ac:dyDescent="0.3">
      <c r="A21" s="30">
        <v>527204</v>
      </c>
      <c r="B21" s="24" t="s">
        <v>19</v>
      </c>
      <c r="C21" s="25">
        <v>17826</v>
      </c>
      <c r="D21" s="25">
        <v>18241</v>
      </c>
      <c r="E21" s="26">
        <f t="shared" si="7"/>
        <v>36067</v>
      </c>
      <c r="F21" s="27">
        <f t="shared" si="1"/>
        <v>97.72</v>
      </c>
      <c r="G21" s="27" t="s">
        <v>25</v>
      </c>
      <c r="H21" s="5" t="str">
        <f t="shared" si="4"/>
        <v>Dalam 100 Perempuan ada 98 Laki Laki</v>
      </c>
    </row>
    <row r="22" spans="1:8" ht="13.5" thickTop="1" x14ac:dyDescent="0.25">
      <c r="A22" s="1" t="s">
        <v>28</v>
      </c>
    </row>
  </sheetData>
  <pageMargins left="0.19685039370078741" right="0.19685039370078741" top="0.19685039370078741" bottom="0.19685039370078741" header="0.31496062992125984" footer="0.31496062992125984"/>
  <pageSetup paperSize="256" scale="87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2025-02-26T15:27:37Z</dcterms:modified>
</cp:coreProperties>
</file>