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BFA4555-5433-4B91-87C1-B2101A9AF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ktifitas" sheetId="4" r:id="rId1"/>
  </sheets>
  <externalReferences>
    <externalReference r:id="rId2"/>
    <externalReference r:id="rId3"/>
  </externalReferences>
  <definedNames>
    <definedName name="_xlnm.Print_Area" localSheetId="0">Efektifitas!$A$1:$G$14</definedName>
  </definedNames>
  <calcPr calcId="181029"/>
</workbook>
</file>

<file path=xl/calcChain.xml><?xml version="1.0" encoding="utf-8"?>
<calcChain xmlns="http://schemas.openxmlformats.org/spreadsheetml/2006/main">
  <c r="C5" i="4" l="1"/>
  <c r="D5" i="4"/>
  <c r="G8" i="4" l="1"/>
  <c r="G7" i="4"/>
  <c r="G6" i="4"/>
  <c r="G5" i="4"/>
  <c r="F9" i="4"/>
  <c r="F8" i="4"/>
  <c r="F7" i="4"/>
  <c r="F6" i="4"/>
  <c r="F5" i="4"/>
  <c r="E9" i="4"/>
  <c r="E8" i="4"/>
  <c r="E7" i="4"/>
  <c r="E6" i="4"/>
  <c r="E5" i="4"/>
  <c r="D9" i="4"/>
  <c r="D6" i="4"/>
  <c r="D7" i="4"/>
  <c r="D8" i="4"/>
  <c r="C9" i="4" l="1"/>
  <c r="C8" i="4"/>
  <c r="C7" i="4"/>
  <c r="C6" i="4"/>
  <c r="G9" i="4" l="1"/>
</calcChain>
</file>

<file path=xl/sharedStrings.xml><?xml version="1.0" encoding="utf-8"?>
<sst xmlns="http://schemas.openxmlformats.org/spreadsheetml/2006/main" count="33" uniqueCount="26">
  <si>
    <t>KOTA BIMA</t>
  </si>
  <si>
    <t>RASANAE BARAT</t>
  </si>
  <si>
    <t>RASANAE TIMUR</t>
  </si>
  <si>
    <t>ASAKOTA</t>
  </si>
  <si>
    <t>RABA</t>
  </si>
  <si>
    <t>MPUNDA</t>
  </si>
  <si>
    <t>Pasokan 
Irigasi Relatif (Ltr/dtk/Ha)</t>
  </si>
  <si>
    <t>Pasokan 
Air Relatif (Ltr/dtk/Ha)</t>
  </si>
  <si>
    <t>Indeks 
Luas Areal
(%)</t>
  </si>
  <si>
    <t>Rancangan
Luas Areal 
(Ha)</t>
  </si>
  <si>
    <t>Pasokan Irigasi
Per Area
(Ltr/dtk/Ha)</t>
  </si>
  <si>
    <t>Tahun 2017</t>
  </si>
  <si>
    <t>Tahun 2018</t>
  </si>
  <si>
    <t>-</t>
  </si>
  <si>
    <t>Tahun 2019</t>
  </si>
  <si>
    <t>Tahun 2020</t>
  </si>
  <si>
    <t>Efisiensi dan Efektifitas Pengelolaan Jaringan Irigasi di rinci per Kecamatan di Kota Bima Tahun 2021</t>
  </si>
  <si>
    <t>Sumber : Dinas Pekerjaan Umum dan Penataan Ruang Kota Bima, Tahun 2022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</si>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</sst>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6" xfId="0" applyFont="1" applyFill="1" applyBorder="1" applyAlignment="1">
      <alignment vertical="center"/>
    </xf>
    <xf numFmtId="4" fontId="1" fillId="2" borderId="7" xfId="0" applyNumberFormat="1" applyFont="1" applyFill="1" applyBorder="1" applyAlignment="1" applyProtection="1">
      <alignment horizontal="center" vertical="center"/>
      <protection hidden="1"/>
    </xf>
    <xf numFmtId="4" fontId="1" fillId="2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Tabel%201.03.01-09%20Pasokan%20Air%20Iriga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Tabel%201.03.01-08%20Luas%20Daerah%20Irig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okan Air Irigasi"/>
    </sheetNames>
    <sheetDataSet>
      <sheetData sheetId="0">
        <row r="5">
          <cell r="C5" t="str">
            <v>-</v>
          </cell>
          <cell r="D5" t="str">
            <v>-</v>
          </cell>
          <cell r="E5" t="str">
            <v>-</v>
          </cell>
          <cell r="F5" t="str">
            <v>-</v>
          </cell>
        </row>
        <row r="6">
          <cell r="C6" t="str">
            <v>-</v>
          </cell>
          <cell r="D6" t="str">
            <v>-</v>
          </cell>
          <cell r="E6" t="str">
            <v>-</v>
          </cell>
          <cell r="F6" t="str">
            <v>-</v>
          </cell>
        </row>
        <row r="7"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</row>
        <row r="8"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</row>
        <row r="9">
          <cell r="C9" t="str">
            <v>-</v>
          </cell>
          <cell r="D9" t="str">
            <v>-</v>
          </cell>
          <cell r="E9" t="str">
            <v>-</v>
          </cell>
          <cell r="F9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as Daerah Irigasi"/>
    </sheetNames>
    <sheetDataSet>
      <sheetData sheetId="0">
        <row r="6">
          <cell r="D6" t="str">
            <v>-</v>
          </cell>
          <cell r="E6" t="str">
            <v>-</v>
          </cell>
        </row>
        <row r="7">
          <cell r="D7" t="str">
            <v>-</v>
          </cell>
          <cell r="E7" t="str">
            <v>-</v>
          </cell>
        </row>
        <row r="8">
          <cell r="D8" t="str">
            <v>-</v>
          </cell>
          <cell r="E8" t="str">
            <v>-</v>
          </cell>
        </row>
        <row r="9">
          <cell r="D9" t="str">
            <v>-</v>
          </cell>
          <cell r="E9" t="str">
            <v>-</v>
          </cell>
        </row>
        <row r="10">
          <cell r="D10" t="str">
            <v>-</v>
          </cell>
          <cell r="E10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topLeftCell="A4" zoomScaleNormal="100" zoomScaleSheetLayoutView="100" workbookViewId="0">
      <selection activeCell="C12" sqref="C12"/>
    </sheetView>
  </sheetViews>
  <sheetFormatPr defaultRowHeight="12.75" x14ac:dyDescent="0.2"/>
  <cols>
    <col min="1" max="1" width="12.5703125" style="2" customWidth="1"/>
    <col min="2" max="2" width="16.42578125" style="2" customWidth="1"/>
    <col min="3" max="7" width="14.28515625" style="2" customWidth="1"/>
    <col min="8" max="8" width="2.42578125" style="2" customWidth="1"/>
    <col min="9" max="9" width="9.140625" style="2" customWidth="1"/>
    <col min="10" max="16384" width="9.140625" style="2"/>
  </cols>
  <sheetData>
    <row r="1" spans="1:7" x14ac:dyDescent="0.2">
      <c r="A1" s="7" t="s">
        <v>16</v>
      </c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3"/>
      <c r="F2" s="3"/>
      <c r="G2" s="4"/>
    </row>
    <row r="3" spans="1:7" ht="48.75" customHeight="1" thickBot="1" x14ac:dyDescent="0.25">
      <c r="A3" s="8" t="s">
        <v>18</v>
      </c>
      <c r="B3" s="8" t="s">
        <v>19</v>
      </c>
      <c r="C3" s="9" t="s">
        <v>10</v>
      </c>
      <c r="D3" s="8" t="s">
        <v>6</v>
      </c>
      <c r="E3" s="9" t="s">
        <v>7</v>
      </c>
      <c r="F3" s="9" t="s">
        <v>8</v>
      </c>
      <c r="G3" s="8" t="s">
        <v>9</v>
      </c>
    </row>
    <row r="4" spans="1:7" ht="20.25" customHeight="1" x14ac:dyDescent="0.2">
      <c r="A4" s="19" t="s">
        <v>20</v>
      </c>
      <c r="B4" s="10" t="s">
        <v>1</v>
      </c>
      <c r="C4" s="6"/>
      <c r="D4" s="5"/>
      <c r="E4" s="6"/>
      <c r="F4" s="6"/>
      <c r="G4" s="5"/>
    </row>
    <row r="5" spans="1:7" ht="19.5" customHeight="1" x14ac:dyDescent="0.2">
      <c r="A5" s="19" t="s">
        <v>21</v>
      </c>
      <c r="B5" s="10" t="s">
        <v>2</v>
      </c>
      <c r="C5" s="6" t="str">
        <f>IF(AND(SUM('[1]Pasokan Air Irigasi'!$D5)=0,SUM('[2]Luas Daerah Irigasi'!$E6)=0),"-",(SUM('[1]Pasokan Air Irigasi'!$D5)*38.44%)/SUM('[2]Luas Daerah Irigasi'!$E6))</f>
        <v>-</v>
      </c>
      <c r="D5" s="5" t="str">
        <f>IF(AND(SUM('[1]Pasokan Air Irigasi'!$E5)=0,SUM('[2]Luas Daerah Irigasi'!$E6)=0),"-",(38.44%*SUM('[1]Pasokan Air Irigasi'!$E5))/(SUM('[2]Luas Daerah Irigasi'!$E6)*SUM('[1]Pasokan Air Irigasi'!$C5)))</f>
        <v>-</v>
      </c>
      <c r="E5" s="6" t="str">
        <f>IF(AND(SUM('[1]Pasokan Air Irigasi'!$F5)=0,SUM('[2]Luas Daerah Irigasi'!$E6)=0),"-",(SUM('[1]Pasokan Air Irigasi'!$F5))/(SUM('[2]Luas Daerah Irigasi'!$E6)*SUM('[1]Pasokan Air Irigasi'!$C5)))</f>
        <v>-</v>
      </c>
      <c r="F5" s="6" t="str">
        <f>IF(AND(SUM('[2]Luas Daerah Irigasi'!$E6)=0,SUM('[2]Luas Daerah Irigasi'!$D6)=0),"-",(SUM('[2]Luas Daerah Irigasi'!$E6)/SUM('[2]Luas Daerah Irigasi'!$D6)*100))</f>
        <v>-</v>
      </c>
      <c r="G5" s="5" t="str">
        <f>'[2]Luas Daerah Irigasi'!$D6</f>
        <v>-</v>
      </c>
    </row>
    <row r="6" spans="1:7" ht="19.5" customHeight="1" x14ac:dyDescent="0.2">
      <c r="A6" s="19" t="s">
        <v>22</v>
      </c>
      <c r="B6" s="10" t="s">
        <v>3</v>
      </c>
      <c r="C6" s="6" t="str">
        <f>IF(AND(SUM('[1]Pasokan Air Irigasi'!$D6)=0,SUM('[2]Luas Daerah Irigasi'!$E7)=0),"-",(SUM('[1]Pasokan Air Irigasi'!$D6)*38.44%)/SUM('[2]Luas Daerah Irigasi'!$E7))</f>
        <v>-</v>
      </c>
      <c r="D6" s="5" t="str">
        <f>IF(AND(SUM('[1]Pasokan Air Irigasi'!$E6)=0,SUM('[2]Luas Daerah Irigasi'!$E7)=0),"-",(38.44%*SUM('[1]Pasokan Air Irigasi'!$E6))/(SUM('[2]Luas Daerah Irigasi'!$E7)*SUM('[1]Pasokan Air Irigasi'!$C6)))</f>
        <v>-</v>
      </c>
      <c r="E6" s="6" t="str">
        <f>IF(AND(SUM('[1]Pasokan Air Irigasi'!$F6)=0,SUM('[2]Luas Daerah Irigasi'!$E7)=0),"-",(SUM('[1]Pasokan Air Irigasi'!$F6))/(SUM('[2]Luas Daerah Irigasi'!$E7)*SUM('[1]Pasokan Air Irigasi'!$C6)))</f>
        <v>-</v>
      </c>
      <c r="F6" s="6" t="str">
        <f>IF(AND(SUM('[2]Luas Daerah Irigasi'!$E7)=0,SUM('[2]Luas Daerah Irigasi'!$D7)=0),"-",(SUM('[2]Luas Daerah Irigasi'!$E7)/SUM('[2]Luas Daerah Irigasi'!$D7)*100))</f>
        <v>-</v>
      </c>
      <c r="G6" s="5" t="str">
        <f>'[2]Luas Daerah Irigasi'!$D7</f>
        <v>-</v>
      </c>
    </row>
    <row r="7" spans="1:7" ht="19.5" customHeight="1" x14ac:dyDescent="0.2">
      <c r="A7" s="19" t="s">
        <v>23</v>
      </c>
      <c r="B7" s="10" t="s">
        <v>4</v>
      </c>
      <c r="C7" s="6" t="str">
        <f>IF(AND(SUM('[1]Pasokan Air Irigasi'!$D7)=0,SUM('[2]Luas Daerah Irigasi'!$E8)=0),"-",(SUM('[1]Pasokan Air Irigasi'!$D7)*38.44%)/SUM('[2]Luas Daerah Irigasi'!$E8))</f>
        <v>-</v>
      </c>
      <c r="D7" s="5" t="str">
        <f>IF(AND(SUM('[1]Pasokan Air Irigasi'!$E7)=0,SUM('[2]Luas Daerah Irigasi'!$E8)=0),"-",(38.44%*SUM('[1]Pasokan Air Irigasi'!$E7))/(SUM('[2]Luas Daerah Irigasi'!$E8)*SUM('[1]Pasokan Air Irigasi'!$C7)))</f>
        <v>-</v>
      </c>
      <c r="E7" s="6" t="str">
        <f>IF(AND(SUM('[1]Pasokan Air Irigasi'!$F7)=0,SUM('[2]Luas Daerah Irigasi'!$E8)=0),"-",(SUM('[1]Pasokan Air Irigasi'!$F7))/(SUM('[2]Luas Daerah Irigasi'!$E8)*SUM('[1]Pasokan Air Irigasi'!$C7)))</f>
        <v>-</v>
      </c>
      <c r="F7" s="6" t="str">
        <f>IF(AND(SUM('[2]Luas Daerah Irigasi'!$E8)=0,SUM('[2]Luas Daerah Irigasi'!$D8)=0),"-",(SUM('[2]Luas Daerah Irigasi'!$E8)/SUM('[2]Luas Daerah Irigasi'!$D8)*100))</f>
        <v>-</v>
      </c>
      <c r="G7" s="5" t="str">
        <f>'[2]Luas Daerah Irigasi'!$D8</f>
        <v>-</v>
      </c>
    </row>
    <row r="8" spans="1:7" ht="19.5" customHeight="1" x14ac:dyDescent="0.2">
      <c r="A8" s="19" t="s">
        <v>24</v>
      </c>
      <c r="B8" s="10" t="s">
        <v>5</v>
      </c>
      <c r="C8" s="6" t="str">
        <f>IF(AND(SUM('[1]Pasokan Air Irigasi'!$D8)=0,SUM('[2]Luas Daerah Irigasi'!$E9)=0),"-",(SUM('[1]Pasokan Air Irigasi'!$D8)*38.44%)/SUM('[2]Luas Daerah Irigasi'!$E9))</f>
        <v>-</v>
      </c>
      <c r="D8" s="5" t="str">
        <f>IF(AND(SUM('[1]Pasokan Air Irigasi'!$E8)=0,SUM('[2]Luas Daerah Irigasi'!$E9)=0),"-",(38.44%*SUM('[1]Pasokan Air Irigasi'!$E8))/(SUM('[2]Luas Daerah Irigasi'!$E9)*SUM('[1]Pasokan Air Irigasi'!$C8)))</f>
        <v>-</v>
      </c>
      <c r="E8" s="6" t="str">
        <f>IF(AND(SUM('[1]Pasokan Air Irigasi'!$F8)=0,SUM('[2]Luas Daerah Irigasi'!$E9)=0),"-",(SUM('[1]Pasokan Air Irigasi'!$F8))/(SUM('[2]Luas Daerah Irigasi'!$E9)*SUM('[1]Pasokan Air Irigasi'!$C8)))</f>
        <v>-</v>
      </c>
      <c r="F8" s="6" t="str">
        <f>IF(AND(SUM('[2]Luas Daerah Irigasi'!$E9)=0,SUM('[2]Luas Daerah Irigasi'!$D9)=0),"-",(SUM('[2]Luas Daerah Irigasi'!$E9)/SUM('[2]Luas Daerah Irigasi'!$D9)*100))</f>
        <v>-</v>
      </c>
      <c r="G8" s="5" t="str">
        <f>'[2]Luas Daerah Irigasi'!$D9</f>
        <v>-</v>
      </c>
    </row>
    <row r="9" spans="1:7" ht="22.5" customHeight="1" thickBot="1" x14ac:dyDescent="0.25">
      <c r="A9" s="25" t="s">
        <v>25</v>
      </c>
      <c r="B9" s="11" t="s">
        <v>0</v>
      </c>
      <c r="C9" s="12" t="str">
        <f>IF(AND(SUM('[1]Pasokan Air Irigasi'!$D9)=0,SUM('[2]Luas Daerah Irigasi'!$E10)=0),"-",(SUM('[1]Pasokan Air Irigasi'!$D9)*38.44%)/SUM('[2]Luas Daerah Irigasi'!$E10))</f>
        <v>-</v>
      </c>
      <c r="D9" s="12" t="str">
        <f>IF(AND(SUM('[1]Pasokan Air Irigasi'!$E9)=0,SUM('[2]Luas Daerah Irigasi'!$E10)=0),"-",(38.44%*SUM('[1]Pasokan Air Irigasi'!$E9))/(SUM('[2]Luas Daerah Irigasi'!$E10)*SUM('[1]Pasokan Air Irigasi'!$C9)))</f>
        <v>-</v>
      </c>
      <c r="E9" s="12" t="str">
        <f>IF(AND(SUM('[1]Pasokan Air Irigasi'!$F9)=0,SUM('[2]Luas Daerah Irigasi'!$E10)=0),"-",(SUM('[1]Pasokan Air Irigasi'!$F9))/(SUM('[2]Luas Daerah Irigasi'!$E10)*SUM('[1]Pasokan Air Irigasi'!$C9)))</f>
        <v>-</v>
      </c>
      <c r="F9" s="12" t="str">
        <f>IF(AND(SUM('[2]Luas Daerah Irigasi'!$E10)=0,SUM('[2]Luas Daerah Irigasi'!$D10)=0),"-",(SUM('[2]Luas Daerah Irigasi'!$E10)/SUM('[2]Luas Daerah Irigasi'!$D10)*100))</f>
        <v>-</v>
      </c>
      <c r="G9" s="13" t="str">
        <f>IF(SUM(G4:G8)=0,"-",SUM(G4:G8))</f>
        <v>-</v>
      </c>
    </row>
    <row r="10" spans="1:7" ht="22.5" customHeight="1" thickTop="1" x14ac:dyDescent="0.2">
      <c r="A10" s="21" t="s">
        <v>25</v>
      </c>
      <c r="B10" s="22" t="s">
        <v>15</v>
      </c>
      <c r="C10" s="16" t="s">
        <v>13</v>
      </c>
      <c r="D10" s="16" t="s">
        <v>13</v>
      </c>
      <c r="E10" s="16" t="s">
        <v>13</v>
      </c>
      <c r="F10" s="16" t="s">
        <v>13</v>
      </c>
      <c r="G10" s="17" t="s">
        <v>13</v>
      </c>
    </row>
    <row r="11" spans="1:7" ht="22.5" customHeight="1" x14ac:dyDescent="0.2">
      <c r="A11" s="20" t="s">
        <v>25</v>
      </c>
      <c r="B11" s="23" t="s">
        <v>14</v>
      </c>
      <c r="C11" s="14">
        <v>0</v>
      </c>
      <c r="D11" s="14">
        <v>0</v>
      </c>
      <c r="E11" s="14">
        <v>0</v>
      </c>
      <c r="F11" s="14">
        <v>82.04</v>
      </c>
      <c r="G11" s="15">
        <v>1005.55</v>
      </c>
    </row>
    <row r="12" spans="1:7" ht="22.5" customHeight="1" x14ac:dyDescent="0.2">
      <c r="A12" s="21" t="s">
        <v>25</v>
      </c>
      <c r="B12" s="23" t="s">
        <v>12</v>
      </c>
      <c r="C12" s="14">
        <v>1.53</v>
      </c>
      <c r="D12" s="14">
        <v>0.08</v>
      </c>
      <c r="E12" s="14">
        <v>0.8</v>
      </c>
      <c r="F12" s="14">
        <v>82.02</v>
      </c>
      <c r="G12" s="15">
        <v>2420</v>
      </c>
    </row>
    <row r="13" spans="1:7" ht="22.5" customHeight="1" thickBot="1" x14ac:dyDescent="0.25">
      <c r="A13" s="21">
        <v>52.72</v>
      </c>
      <c r="B13" s="24" t="s">
        <v>11</v>
      </c>
      <c r="C13" s="14">
        <v>0.59</v>
      </c>
      <c r="D13" s="14">
        <v>0.18</v>
      </c>
      <c r="E13" s="14">
        <v>1.36</v>
      </c>
      <c r="F13" s="14">
        <v>97.91</v>
      </c>
      <c r="G13" s="14">
        <v>2420</v>
      </c>
    </row>
    <row r="14" spans="1:7" ht="13.5" thickTop="1" x14ac:dyDescent="0.2">
      <c r="A14" s="18" t="s">
        <v>17</v>
      </c>
      <c r="B14" s="18"/>
      <c r="C14" s="18"/>
      <c r="D14" s="18"/>
      <c r="E14" s="18"/>
      <c r="F14" s="18"/>
      <c r="G14" s="18"/>
    </row>
    <row r="17" spans="3:7" x14ac:dyDescent="0.2">
      <c r="C17" s="14"/>
      <c r="D17" s="14"/>
      <c r="E17" s="14"/>
      <c r="F17" s="14"/>
      <c r="G17" s="15"/>
    </row>
    <row r="18" spans="3:7" x14ac:dyDescent="0.2">
      <c r="C18" s="14"/>
      <c r="D18" s="14"/>
      <c r="E18" s="14"/>
      <c r="F18" s="14"/>
      <c r="G18" s="15"/>
    </row>
    <row r="19" spans="3:7" x14ac:dyDescent="0.2">
      <c r="C19" s="14"/>
      <c r="D19" s="14"/>
      <c r="E19" s="14"/>
      <c r="F19" s="14"/>
      <c r="G19" s="15"/>
    </row>
    <row r="20" spans="3:7" x14ac:dyDescent="0.2">
      <c r="C20" s="14"/>
      <c r="D20" s="14"/>
      <c r="E20" s="14"/>
      <c r="F20" s="14"/>
      <c r="G20" s="14"/>
    </row>
  </sheetData>
  <phoneticPr fontId="6" type="noConversion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Efektifitas</vt:lpstr>
      <vt:lpstr>Efektifitas!Print_Area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2025-06-18T02:39:03Z</dcterms:modified>
</cp:coreProperties>
</file>