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Pajak Hiburan" sheetId="1" r:id="rId1"/>
  </sheets>
  <definedNames>
    <definedName name="_xlnm.Print_Area" localSheetId="0">'Pajak Hiburan'!$A$1:$I$38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<sst xmlns="http://schemas.openxmlformats.org/spreadsheetml/2006/main" count="76" uniqueCount="70">
  <si>
    <t>Jumlah Ketetapan dan Realisasi Pendapatan Hasil Pajak Hiburan di Kota Bima Tahun 2024 
dirinci menurut Obyek Pajak</t>
  </si>
  <si>
    <t>Satuan : Jutaan Rupiah</t>
  </si>
  <si>
    <t>KODE
REK</t>
  </si>
  <si>
    <t>JENIS/OBYEK PAJAK</t>
  </si>
  <si>
    <t>KETETAPAN SKPD
TAHUN BERJALAN</t>
  </si>
  <si>
    <t>KETETAPAN SKPDKB
TAHUN SEBELUMNYA</t>
  </si>
  <si>
    <t>JUMLAH KETETAPAN</t>
  </si>
  <si>
    <t>REALISASI SKPD
TAHUN BERJALAN</t>
  </si>
  <si>
    <t>REALISASI SKPDKB
TAHUN SEBELUMNYA</t>
  </si>
  <si>
    <t>JUMLAH REALISASI</t>
  </si>
  <si>
    <t>TINGKAT
REALISASI
( % )</t>
  </si>
  <si>
    <t>4.1</t>
  </si>
  <si>
    <t>PENDAPATAN ASLI DAERAH</t>
  </si>
  <si>
    <t>4.1.1</t>
  </si>
  <si>
    <t>Hasil Pajak Daerah</t>
  </si>
  <si>
    <t>4.1.1.03</t>
  </si>
  <si>
    <t>Pajak Hiburan</t>
  </si>
  <si>
    <t>4.1.1.03.01</t>
  </si>
  <si>
    <t>Tontonan Film/Bioskop</t>
  </si>
  <si>
    <t>4.1.1.02.02</t>
  </si>
  <si>
    <t>Pagelaran Kesenian/Musik/Tari/Busana</t>
  </si>
  <si>
    <t>4.1.1.02.03</t>
  </si>
  <si>
    <t>Kontes Kecantikan</t>
  </si>
  <si>
    <t>4.1.1.02.04</t>
  </si>
  <si>
    <t>Kontes Binaraga</t>
  </si>
  <si>
    <t>4.1.1.02.05</t>
  </si>
  <si>
    <t>Pameran</t>
  </si>
  <si>
    <t>4.1.1.02.06</t>
  </si>
  <si>
    <t>Diskotik</t>
  </si>
  <si>
    <t>4.1.1.02.07</t>
  </si>
  <si>
    <t>Karaoke</t>
  </si>
  <si>
    <t>4.1.1.02.08</t>
  </si>
  <si>
    <t>Klab Malam</t>
  </si>
  <si>
    <t>4.1.1.02.09</t>
  </si>
  <si>
    <t>Sirkus/Akrobat/Sulap</t>
  </si>
  <si>
    <t>4.1.1.02.10</t>
  </si>
  <si>
    <t>Permainan Biliar</t>
  </si>
  <si>
    <t>4.1.1.02.11</t>
  </si>
  <si>
    <t>Permainan Golf</t>
  </si>
  <si>
    <t>4.1.1.02.12</t>
  </si>
  <si>
    <t>Permainan Bowling</t>
  </si>
  <si>
    <t>4.1.1.02.13</t>
  </si>
  <si>
    <t>Pacuan Kuda</t>
  </si>
  <si>
    <t>4.1.1.02.14</t>
  </si>
  <si>
    <t>Balap Kendaraan Bermotor</t>
  </si>
  <si>
    <t>4.1.1.02.15</t>
  </si>
  <si>
    <t>Permainan Ketangkasan</t>
  </si>
  <si>
    <t>4.1.1.02.16</t>
  </si>
  <si>
    <t>Panti Pijat/Refleksi</t>
  </si>
  <si>
    <t>4.1.1.02.17</t>
  </si>
  <si>
    <t>Mandi Uap/Spa</t>
  </si>
  <si>
    <t>4.1.1.02.18</t>
  </si>
  <si>
    <t>Pusat Kebugaran</t>
  </si>
  <si>
    <t>4.1.1.02.19</t>
  </si>
  <si>
    <t>Pertandingan Olah Raga</t>
  </si>
  <si>
    <t>4.1.1.02.20</t>
  </si>
  <si>
    <t>Hiburan anak</t>
  </si>
  <si>
    <t>TOTAL PENDAPATAN PAJAK HIBURAN</t>
  </si>
  <si>
    <t>Tahun 2023/2024</t>
  </si>
  <si>
    <t>-</t>
  </si>
  <si>
    <t>Tahun 2022/2023</t>
  </si>
  <si>
    <t>Tahun 2021/2022</t>
  </si>
  <si>
    <t>Tahun 2020/2021</t>
  </si>
  <si>
    <t>Tahun 2019/2020</t>
  </si>
  <si>
    <t>Sumber Data : Badan Pengelolaan Keuangan dan Aset Daerah Kota Bima, Tahun 2025</t>
  </si>
  <si>
    <t>KET</t>
  </si>
  <si>
    <t>SKPD :</t>
  </si>
  <si>
    <t>Surat Ketetapan Pajak Daerah</t>
  </si>
  <si>
    <t>SKPDKB :</t>
  </si>
  <si>
    <t>Surat Ketetapan Pajak Daerah Kurang Bayar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</si>
</sst>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.00_);_(* \(#,##0.00\);_(* &quot;-&quot;_);_(@_)"/>
  </numFmts>
  <fonts count="3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9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8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0" borderId="0" applyFill="0" applyProtection="0"/>
    <xf numFmtId="0" fontId="31" fillId="0" borderId="0"/>
  </cellStyleXfs>
  <cellXfs count="52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7" fillId="0" borderId="4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</xf>
    <xf numFmtId="4" fontId="7" fillId="0" borderId="5" xfId="0" applyNumberFormat="1" applyFont="1" applyFill="1" applyBorder="1" applyAlignment="1" applyProtection="1">
      <alignment horizontal="center" vertical="center"/>
    </xf>
    <xf numFmtId="4" fontId="7" fillId="0" borderId="4" xfId="49" applyNumberFormat="1" applyFont="1" applyFill="1" applyBorder="1" applyAlignment="1" applyProtection="1">
      <alignment horizontal="center" vertical="center"/>
      <protection locked="0"/>
    </xf>
    <xf numFmtId="4" fontId="7" fillId="0" borderId="0" xfId="49" applyNumberFormat="1" applyFont="1" applyFill="1" applyBorder="1" applyAlignment="1" applyProtection="1">
      <alignment horizontal="center" vertical="center"/>
      <protection locked="0"/>
    </xf>
    <xf numFmtId="4" fontId="7" fillId="0" borderId="0" xfId="49" applyNumberFormat="1" applyFont="1" applyFill="1" applyBorder="1" applyAlignment="1" applyProtection="1">
      <alignment horizontal="center" vertical="center"/>
    </xf>
    <xf numFmtId="4" fontId="7" fillId="0" borderId="5" xfId="49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4" fontId="7" fillId="0" borderId="4" xfId="49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indent="3"/>
      <protection locked="0"/>
    </xf>
    <xf numFmtId="4" fontId="9" fillId="0" borderId="4" xfId="49" applyNumberFormat="1" applyFont="1" applyFill="1" applyBorder="1" applyAlignment="1" applyProtection="1">
      <alignment horizontal="center" vertical="center"/>
      <protection locked="0"/>
    </xf>
    <xf numFmtId="4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right" vertical="center"/>
      <protection locked="0"/>
    </xf>
    <xf numFmtId="4" fontId="7" fillId="3" borderId="7" xfId="0" applyNumberFormat="1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center" vertical="center"/>
    </xf>
    <xf numFmtId="4" fontId="7" fillId="3" borderId="8" xfId="0" applyNumberFormat="1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80" fontId="1" fillId="0" borderId="0" xfId="4" applyNumberFormat="1" applyFont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3" applyNumberFormat="1" applyFont="1" applyFill="1" applyBorder="1" applyAlignment="1" applyProtection="1">
      <alignment horizontal="center" vertical="center"/>
    </xf>
    <xf numFmtId="10" fontId="7" fillId="0" borderId="0" xfId="3" applyNumberFormat="1" applyFont="1" applyFill="1" applyBorder="1" applyAlignment="1" applyProtection="1">
      <alignment horizontal="center" vertical="center"/>
    </xf>
    <xf numFmtId="10" fontId="9" fillId="0" borderId="11" xfId="3" applyNumberFormat="1" applyFont="1" applyFill="1" applyBorder="1" applyAlignment="1" applyProtection="1">
      <alignment horizontal="center" vertical="center"/>
    </xf>
    <xf numFmtId="10" fontId="7" fillId="3" borderId="6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10" fontId="10" fillId="4" borderId="9" xfId="0" applyNumberFormat="1" applyFont="1" applyFill="1" applyBorder="1" applyAlignment="1">
      <alignment horizontal="center" vertical="center" wrapText="1"/>
    </xf>
    <xf numFmtId="10" fontId="10" fillId="4" borderId="0" xfId="0" applyNumberFormat="1" applyFont="1" applyFill="1" applyBorder="1" applyAlignment="1">
      <alignment horizontal="center" vertical="center" wrapText="1"/>
    </xf>
    <xf numFmtId="10" fontId="10" fillId="4" borderId="0" xfId="0" applyNumberFormat="1" applyFont="1" applyFill="1" applyAlignment="1">
      <alignment horizontal="center" vertical="center" wrapText="1"/>
    </xf>
    <xf numFmtId="10" fontId="10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 quotePrefix="1">
      <alignment horizontal="left" vertical="center"/>
      <protection locked="0"/>
    </xf>
    <xf numFmtId="0" fontId="4" fillId="0" borderId="0" xfId="0" applyFont="1" applyFill="1" applyBorder="1" applyAlignment="1" applyProtection="1" quotePrefix="1">
      <alignment horizontal="left" vertical="center" indent="1"/>
      <protection locked="0"/>
    </xf>
    <xf numFmtId="0" fontId="9" fillId="0" borderId="0" xfId="0" applyFont="1" applyFill="1" applyBorder="1" applyAlignment="1" applyProtection="1" quotePrefix="1">
      <alignment horizontal="left" vertical="center" indent="3"/>
      <protection locked="0"/>
    </xf>
  </cellXfs>
  <cellStyles count="52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  <cellStyle name="Comma 2" xfId="49"/>
    <cellStyle name="Normal 2" xfId="50"/>
    <cellStyle name="Normal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showGridLines="0" tabSelected="1" view="pageBreakPreview" zoomScaleNormal="86" workbookViewId="0">
      <selection activeCell="H18" sqref="H18"/>
    </sheetView>
  </sheetViews>
  <sheetFormatPr defaultColWidth="9" defaultRowHeight="13.8"/>
  <cols>
    <col min="1" max="1" width="8.85185185185185" style="1" customWidth="1"/>
    <col min="2" max="2" width="25" style="1" customWidth="1"/>
    <col min="3" max="3" width="10.3333333333333" style="1" customWidth="1"/>
    <col min="4" max="4" width="10.5740740740741" style="1" customWidth="1"/>
    <col min="5" max="5" width="10.3333333333333" style="1" customWidth="1"/>
    <col min="6" max="6" width="10.2222222222222" style="1" customWidth="1"/>
    <col min="7" max="7" width="10.5740740740741" style="1" customWidth="1"/>
    <col min="8" max="8" width="9.88888888888889" style="1" customWidth="1"/>
    <col min="9" max="9" width="8.85185185185185" style="1" customWidth="1"/>
    <col min="10" max="10" width="9.13888888888889" style="1"/>
    <col min="11" max="16" width="11" style="1" customWidth="1"/>
    <col min="17" max="16384" width="9.1388888888888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9:9">
      <c r="I2" s="39" t="s">
        <v>1</v>
      </c>
    </row>
    <row r="3" ht="51" customHeight="1" spans="1:9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7" t="s">
        <v>9</v>
      </c>
      <c r="I3" s="41" t="s">
        <v>10</v>
      </c>
    </row>
    <row r="4" ht="18.75" customHeight="1" spans="1:9">
      <c r="A4" s="8" t="s">
        <v>11</v>
      </c>
      <c r="B4" s="9" t="s">
        <v>12</v>
      </c>
      <c r="C4" s="10"/>
      <c r="D4" s="11"/>
      <c r="E4" s="12" t="str">
        <f>IF(COUNT(C4:D4)=0,"",SUM(C4:D4))</f>
        <v/>
      </c>
      <c r="F4" s="10"/>
      <c r="G4" s="11"/>
      <c r="H4" s="13" t="str">
        <f>IF(COUNT(F4:G4)=0,"",SUM(F4:G4))</f>
        <v/>
      </c>
      <c r="I4" s="42" t="str">
        <f>IF(COUNT(E4,H4)=0,"",IF(OR(SUM(E4)=0,SUM(H4)=0),0,H4/E4))</f>
        <v/>
      </c>
    </row>
    <row r="5" ht="17.25" customHeight="1" spans="1:9">
      <c r="A5" s="8" t="s">
        <v>13</v>
      </c>
      <c r="B5" s="52" t="s">
        <v>14</v>
      </c>
      <c r="C5" s="14"/>
      <c r="D5" s="15"/>
      <c r="E5" s="16" t="str">
        <f>IF(COUNT(C5:D5)=0,"",SUM(C5:D5))</f>
        <v/>
      </c>
      <c r="F5" s="14"/>
      <c r="G5" s="15"/>
      <c r="H5" s="17" t="str">
        <f t="shared" ref="H5:H26" si="0">IF(COUNT(F5:G5)=0,"",SUM(F5:G5))</f>
        <v/>
      </c>
      <c r="I5" s="43" t="str">
        <f t="shared" ref="I5:I27" si="1">IF(COUNT(E5,H5)=0,"",IF(OR(SUM(E5)=0,SUM(H5)=0),0,H5/E5))</f>
        <v/>
      </c>
    </row>
    <row r="6" ht="17.25" customHeight="1" spans="1:9">
      <c r="A6" s="18" t="s">
        <v>15</v>
      </c>
      <c r="B6" s="53" t="s">
        <v>16</v>
      </c>
      <c r="C6" s="20">
        <f t="shared" ref="C6:F6" si="2">IF(COUNT(C7:C26)=0,"",SUM(C7:C26))</f>
        <v>35863600</v>
      </c>
      <c r="D6" s="16">
        <f t="shared" si="2"/>
        <v>0</v>
      </c>
      <c r="E6" s="16">
        <f>IF(COUNT(C6:D6)=0,"",SUM(C6:D6))</f>
        <v>35863600</v>
      </c>
      <c r="F6" s="20">
        <f>IF(COUNT(F7:F26)=0,"",SUM(F7:F26))</f>
        <v>34693600</v>
      </c>
      <c r="G6" s="16">
        <f>IF(COUNT(G7:G26)=0,"",SUM(G7:G26))</f>
        <v>0</v>
      </c>
      <c r="H6" s="17">
        <f t="shared" si="0"/>
        <v>34693600</v>
      </c>
      <c r="I6" s="44">
        <f t="shared" si="1"/>
        <v>0.967376392777078</v>
      </c>
    </row>
    <row r="7" ht="17.25" customHeight="1" spans="1:9">
      <c r="A7" s="18" t="s">
        <v>17</v>
      </c>
      <c r="B7" s="54" t="s">
        <v>18</v>
      </c>
      <c r="C7" s="22">
        <v>0</v>
      </c>
      <c r="D7" s="23">
        <v>0</v>
      </c>
      <c r="E7" s="16">
        <f>IF(COUNT(C7:D7)=0,"",SUM(C7:D7))</f>
        <v>0</v>
      </c>
      <c r="F7" s="22">
        <v>0</v>
      </c>
      <c r="G7" s="23">
        <v>0</v>
      </c>
      <c r="H7" s="17">
        <f t="shared" si="0"/>
        <v>0</v>
      </c>
      <c r="I7" s="43">
        <f t="shared" si="1"/>
        <v>0</v>
      </c>
    </row>
    <row r="8" ht="17.25" customHeight="1" spans="1:9">
      <c r="A8" s="18" t="s">
        <v>19</v>
      </c>
      <c r="B8" s="54" t="s">
        <v>20</v>
      </c>
      <c r="C8" s="22">
        <v>0</v>
      </c>
      <c r="D8" s="23">
        <v>0</v>
      </c>
      <c r="E8" s="16">
        <f>IF(COUNT(C8:D8)=0,"",SUM(C8:D8))</f>
        <v>0</v>
      </c>
      <c r="F8" s="22">
        <v>0</v>
      </c>
      <c r="G8" s="23">
        <v>0</v>
      </c>
      <c r="H8" s="17">
        <f t="shared" si="0"/>
        <v>0</v>
      </c>
      <c r="I8" s="43">
        <f t="shared" si="1"/>
        <v>0</v>
      </c>
    </row>
    <row r="9" ht="17.25" customHeight="1" spans="1:9">
      <c r="A9" s="18" t="s">
        <v>21</v>
      </c>
      <c r="B9" s="54" t="s">
        <v>22</v>
      </c>
      <c r="C9" s="22">
        <v>0</v>
      </c>
      <c r="D9" s="23">
        <v>0</v>
      </c>
      <c r="E9" s="16">
        <f>IF(COUNT(C9:D9)=0,"",SUM(C9:D9))</f>
        <v>0</v>
      </c>
      <c r="F9" s="22">
        <v>0</v>
      </c>
      <c r="G9" s="23">
        <v>0</v>
      </c>
      <c r="H9" s="17">
        <f t="shared" ref="H9:H12" si="3">IF(COUNT(F9:G9)=0,"",SUM(F9:G9))</f>
        <v>0</v>
      </c>
      <c r="I9" s="43">
        <f t="shared" ref="I9:I12" si="4">IF(COUNT(E9,H9)=0,"",IF(OR(SUM(E9)=0,SUM(H9)=0),0,H9/E9))</f>
        <v>0</v>
      </c>
    </row>
    <row r="10" ht="17.25" customHeight="1" spans="1:9">
      <c r="A10" s="18" t="s">
        <v>23</v>
      </c>
      <c r="B10" s="54" t="s">
        <v>24</v>
      </c>
      <c r="C10" s="22">
        <v>0</v>
      </c>
      <c r="D10" s="23">
        <v>0</v>
      </c>
      <c r="E10" s="16">
        <f>IF(COUNT(C10:D10)=0,"",SUM(C10:D10))</f>
        <v>0</v>
      </c>
      <c r="F10" s="22">
        <v>0</v>
      </c>
      <c r="G10" s="23">
        <v>0</v>
      </c>
      <c r="H10" s="17">
        <f t="shared" si="3"/>
        <v>0</v>
      </c>
      <c r="I10" s="43">
        <f t="shared" si="4"/>
        <v>0</v>
      </c>
    </row>
    <row r="11" ht="17.25" customHeight="1" spans="1:9">
      <c r="A11" s="18" t="s">
        <v>25</v>
      </c>
      <c r="B11" s="54" t="s">
        <v>26</v>
      </c>
      <c r="C11" s="22">
        <v>0</v>
      </c>
      <c r="D11" s="23">
        <v>0</v>
      </c>
      <c r="E11" s="16">
        <f>IF(COUNT(C11:D11)=0,"",SUM(C11:D11))</f>
        <v>0</v>
      </c>
      <c r="F11" s="22">
        <v>0</v>
      </c>
      <c r="G11" s="23">
        <v>0</v>
      </c>
      <c r="H11" s="17">
        <f t="shared" si="3"/>
        <v>0</v>
      </c>
      <c r="I11" s="43">
        <f t="shared" si="4"/>
        <v>0</v>
      </c>
    </row>
    <row r="12" ht="17.25" customHeight="1" spans="1:9">
      <c r="A12" s="18" t="s">
        <v>27</v>
      </c>
      <c r="B12" s="54" t="s">
        <v>28</v>
      </c>
      <c r="C12" s="22">
        <v>0</v>
      </c>
      <c r="D12" s="23">
        <v>0</v>
      </c>
      <c r="E12" s="16">
        <f>IF(COUNT(C12:D12)=0,"",SUM(C12:D12))</f>
        <v>0</v>
      </c>
      <c r="F12" s="22">
        <v>0</v>
      </c>
      <c r="G12" s="23">
        <v>0</v>
      </c>
      <c r="H12" s="17">
        <f t="shared" si="3"/>
        <v>0</v>
      </c>
      <c r="I12" s="43">
        <f t="shared" si="4"/>
        <v>0</v>
      </c>
    </row>
    <row r="13" ht="17.25" customHeight="1" spans="1:9">
      <c r="A13" s="18" t="s">
        <v>29</v>
      </c>
      <c r="B13" s="54" t="s">
        <v>30</v>
      </c>
      <c r="C13" s="22">
        <v>235200</v>
      </c>
      <c r="D13" s="23">
        <v>0</v>
      </c>
      <c r="E13" s="16">
        <f t="shared" ref="E13:E25" si="5">IF(COUNT(C13:D13)=0,"",SUM(C13:D13))</f>
        <v>235200</v>
      </c>
      <c r="F13" s="22">
        <v>0</v>
      </c>
      <c r="G13" s="23">
        <v>0</v>
      </c>
      <c r="H13" s="17">
        <f t="shared" ref="H13:H25" si="6">IF(COUNT(F13:G13)=0,"",SUM(F13:G13))</f>
        <v>0</v>
      </c>
      <c r="I13" s="43">
        <f t="shared" ref="I13:I25" si="7">IF(COUNT(E13,H13)=0,"",IF(OR(SUM(E13)=0,SUM(H13)=0),0,H13/E13))</f>
        <v>0</v>
      </c>
    </row>
    <row r="14" ht="17.25" customHeight="1" spans="1:9">
      <c r="A14" s="18" t="s">
        <v>31</v>
      </c>
      <c r="B14" s="54" t="s">
        <v>32</v>
      </c>
      <c r="C14" s="22">
        <v>0</v>
      </c>
      <c r="D14" s="23">
        <v>0</v>
      </c>
      <c r="E14" s="16">
        <f t="shared" si="5"/>
        <v>0</v>
      </c>
      <c r="F14" s="22">
        <v>0</v>
      </c>
      <c r="G14" s="23">
        <v>0</v>
      </c>
      <c r="H14" s="17">
        <f t="shared" si="6"/>
        <v>0</v>
      </c>
      <c r="I14" s="43">
        <f t="shared" si="7"/>
        <v>0</v>
      </c>
    </row>
    <row r="15" ht="17.25" customHeight="1" spans="1:9">
      <c r="A15" s="18" t="s">
        <v>33</v>
      </c>
      <c r="B15" s="54" t="s">
        <v>34</v>
      </c>
      <c r="C15" s="22">
        <v>0</v>
      </c>
      <c r="D15" s="23">
        <v>0</v>
      </c>
      <c r="E15" s="16">
        <f t="shared" si="5"/>
        <v>0</v>
      </c>
      <c r="F15" s="22">
        <v>0</v>
      </c>
      <c r="G15" s="23">
        <v>0</v>
      </c>
      <c r="H15" s="17">
        <f t="shared" si="6"/>
        <v>0</v>
      </c>
      <c r="I15" s="43">
        <f t="shared" si="7"/>
        <v>0</v>
      </c>
    </row>
    <row r="16" ht="17.25" customHeight="1" spans="1:9">
      <c r="A16" s="18" t="s">
        <v>35</v>
      </c>
      <c r="B16" s="54" t="s">
        <v>36</v>
      </c>
      <c r="C16" s="22">
        <v>0</v>
      </c>
      <c r="D16" s="23">
        <v>0</v>
      </c>
      <c r="E16" s="16">
        <f t="shared" si="5"/>
        <v>0</v>
      </c>
      <c r="F16" s="22">
        <v>0</v>
      </c>
      <c r="G16" s="23">
        <v>0</v>
      </c>
      <c r="H16" s="17">
        <f t="shared" si="6"/>
        <v>0</v>
      </c>
      <c r="I16" s="43">
        <f t="shared" si="7"/>
        <v>0</v>
      </c>
    </row>
    <row r="17" ht="17.25" customHeight="1" spans="1:9">
      <c r="A17" s="18" t="s">
        <v>37</v>
      </c>
      <c r="B17" s="54" t="s">
        <v>38</v>
      </c>
      <c r="C17" s="22">
        <v>0</v>
      </c>
      <c r="D17" s="23">
        <v>0</v>
      </c>
      <c r="E17" s="16">
        <f t="shared" si="5"/>
        <v>0</v>
      </c>
      <c r="F17" s="22">
        <v>0</v>
      </c>
      <c r="G17" s="23">
        <v>0</v>
      </c>
      <c r="H17" s="17">
        <f t="shared" si="6"/>
        <v>0</v>
      </c>
      <c r="I17" s="43">
        <f t="shared" si="7"/>
        <v>0</v>
      </c>
    </row>
    <row r="18" ht="17.25" customHeight="1" spans="1:9">
      <c r="A18" s="18" t="s">
        <v>39</v>
      </c>
      <c r="B18" s="54" t="s">
        <v>40</v>
      </c>
      <c r="C18" s="22">
        <v>0</v>
      </c>
      <c r="D18" s="23">
        <v>0</v>
      </c>
      <c r="E18" s="16">
        <f t="shared" si="5"/>
        <v>0</v>
      </c>
      <c r="F18" s="22">
        <v>0</v>
      </c>
      <c r="G18" s="23">
        <v>0</v>
      </c>
      <c r="H18" s="17">
        <f t="shared" si="6"/>
        <v>0</v>
      </c>
      <c r="I18" s="43">
        <f t="shared" si="7"/>
        <v>0</v>
      </c>
    </row>
    <row r="19" ht="17.25" customHeight="1" spans="1:9">
      <c r="A19" s="18" t="s">
        <v>41</v>
      </c>
      <c r="B19" s="54" t="s">
        <v>42</v>
      </c>
      <c r="C19" s="22">
        <v>0</v>
      </c>
      <c r="D19" s="23">
        <v>0</v>
      </c>
      <c r="E19" s="16">
        <f t="shared" si="5"/>
        <v>0</v>
      </c>
      <c r="F19" s="22">
        <v>0</v>
      </c>
      <c r="G19" s="23">
        <v>0</v>
      </c>
      <c r="H19" s="17">
        <f t="shared" si="6"/>
        <v>0</v>
      </c>
      <c r="I19" s="43">
        <f t="shared" si="7"/>
        <v>0</v>
      </c>
    </row>
    <row r="20" ht="17.25" customHeight="1" spans="1:9">
      <c r="A20" s="18" t="s">
        <v>43</v>
      </c>
      <c r="B20" s="54" t="s">
        <v>44</v>
      </c>
      <c r="C20" s="22">
        <v>0</v>
      </c>
      <c r="D20" s="23">
        <v>0</v>
      </c>
      <c r="E20" s="16">
        <f t="shared" si="5"/>
        <v>0</v>
      </c>
      <c r="F20" s="22">
        <v>0</v>
      </c>
      <c r="G20" s="23">
        <v>0</v>
      </c>
      <c r="H20" s="17">
        <f t="shared" si="6"/>
        <v>0</v>
      </c>
      <c r="I20" s="43">
        <f t="shared" si="7"/>
        <v>0</v>
      </c>
    </row>
    <row r="21" ht="17.25" customHeight="1" spans="1:9">
      <c r="A21" s="18" t="s">
        <v>45</v>
      </c>
      <c r="B21" s="54" t="s">
        <v>46</v>
      </c>
      <c r="C21" s="22">
        <v>1800000</v>
      </c>
      <c r="D21" s="23">
        <v>0</v>
      </c>
      <c r="E21" s="16">
        <f t="shared" si="5"/>
        <v>1800000</v>
      </c>
      <c r="F21" s="22">
        <v>0</v>
      </c>
      <c r="G21" s="23">
        <v>0</v>
      </c>
      <c r="H21" s="17">
        <f t="shared" si="6"/>
        <v>0</v>
      </c>
      <c r="I21" s="43">
        <f t="shared" si="7"/>
        <v>0</v>
      </c>
    </row>
    <row r="22" ht="17.25" customHeight="1" spans="1:9">
      <c r="A22" s="18" t="s">
        <v>47</v>
      </c>
      <c r="B22" s="54" t="s">
        <v>48</v>
      </c>
      <c r="C22" s="22">
        <v>0</v>
      </c>
      <c r="D22" s="23">
        <v>0</v>
      </c>
      <c r="E22" s="16">
        <f t="shared" si="5"/>
        <v>0</v>
      </c>
      <c r="F22" s="22">
        <v>0</v>
      </c>
      <c r="G22" s="23">
        <v>0</v>
      </c>
      <c r="H22" s="17">
        <f t="shared" si="6"/>
        <v>0</v>
      </c>
      <c r="I22" s="43">
        <f t="shared" si="7"/>
        <v>0</v>
      </c>
    </row>
    <row r="23" ht="17.25" customHeight="1" spans="1:9">
      <c r="A23" s="18" t="s">
        <v>49</v>
      </c>
      <c r="B23" s="54" t="s">
        <v>50</v>
      </c>
      <c r="C23" s="22">
        <v>0</v>
      </c>
      <c r="D23" s="23">
        <v>0</v>
      </c>
      <c r="E23" s="16">
        <f t="shared" si="5"/>
        <v>0</v>
      </c>
      <c r="F23" s="22">
        <v>0</v>
      </c>
      <c r="G23" s="23">
        <v>0</v>
      </c>
      <c r="H23" s="17">
        <f t="shared" si="6"/>
        <v>0</v>
      </c>
      <c r="I23" s="43">
        <f t="shared" si="7"/>
        <v>0</v>
      </c>
    </row>
    <row r="24" ht="17.25" customHeight="1" spans="1:9">
      <c r="A24" s="18" t="s">
        <v>51</v>
      </c>
      <c r="B24" s="54" t="s">
        <v>52</v>
      </c>
      <c r="C24" s="22">
        <v>0</v>
      </c>
      <c r="D24" s="23">
        <v>0</v>
      </c>
      <c r="E24" s="16">
        <f t="shared" si="5"/>
        <v>0</v>
      </c>
      <c r="F24" s="22">
        <v>0</v>
      </c>
      <c r="G24" s="23">
        <v>0</v>
      </c>
      <c r="H24" s="17">
        <f t="shared" si="6"/>
        <v>0</v>
      </c>
      <c r="I24" s="43">
        <f t="shared" si="7"/>
        <v>0</v>
      </c>
    </row>
    <row r="25" ht="17.25" customHeight="1" spans="1:9">
      <c r="A25" s="18" t="s">
        <v>53</v>
      </c>
      <c r="B25" s="54" t="s">
        <v>54</v>
      </c>
      <c r="C25" s="22">
        <v>4422400</v>
      </c>
      <c r="D25" s="23">
        <v>0</v>
      </c>
      <c r="E25" s="16">
        <f t="shared" si="5"/>
        <v>4422400</v>
      </c>
      <c r="F25" s="22">
        <v>0</v>
      </c>
      <c r="G25" s="23">
        <v>0</v>
      </c>
      <c r="H25" s="17">
        <f t="shared" si="6"/>
        <v>0</v>
      </c>
      <c r="I25" s="43">
        <f t="shared" si="7"/>
        <v>0</v>
      </c>
    </row>
    <row r="26" ht="17.25" customHeight="1" spans="1:9">
      <c r="A26" s="18" t="s">
        <v>55</v>
      </c>
      <c r="B26" s="54" t="s">
        <v>56</v>
      </c>
      <c r="C26" s="22">
        <v>29406000</v>
      </c>
      <c r="D26" s="23">
        <v>0</v>
      </c>
      <c r="E26" s="16">
        <f>IF(COUNT(C26:D26)=0,"",SUM(C26:D26))</f>
        <v>29406000</v>
      </c>
      <c r="F26" s="22">
        <v>34693600</v>
      </c>
      <c r="G26" s="23">
        <v>0</v>
      </c>
      <c r="H26" s="17">
        <f t="shared" si="0"/>
        <v>34693600</v>
      </c>
      <c r="I26" s="45">
        <f t="shared" si="1"/>
        <v>1.17981364347412</v>
      </c>
    </row>
    <row r="27" ht="21" customHeight="1" spans="1:16">
      <c r="A27" s="24"/>
      <c r="B27" s="25" t="s">
        <v>57</v>
      </c>
      <c r="C27" s="26">
        <f t="shared" ref="C27:H27" si="8">IF(COUNT(C7:C26)=0,"",IF(SUM(C7:C26)=0,0,SUM(C7:C26)))</f>
        <v>35863600</v>
      </c>
      <c r="D27" s="27">
        <f t="shared" si="8"/>
        <v>0</v>
      </c>
      <c r="E27" s="27">
        <f t="shared" si="8"/>
        <v>35863600</v>
      </c>
      <c r="F27" s="26">
        <f t="shared" si="8"/>
        <v>34693600</v>
      </c>
      <c r="G27" s="27">
        <f t="shared" si="8"/>
        <v>0</v>
      </c>
      <c r="H27" s="28">
        <f t="shared" si="8"/>
        <v>34693600</v>
      </c>
      <c r="I27" s="46">
        <f t="shared" si="1"/>
        <v>0.967376392777078</v>
      </c>
      <c r="K27" s="47"/>
      <c r="L27" s="47"/>
      <c r="M27" s="47"/>
      <c r="N27" s="47"/>
      <c r="O27" s="47"/>
      <c r="P27" s="47"/>
    </row>
    <row r="28" ht="21" customHeight="1" spans="1:16">
      <c r="A28" s="29">
        <v>5272</v>
      </c>
      <c r="B28" s="30" t="s">
        <v>58</v>
      </c>
      <c r="C28" s="29" t="s">
        <v>59</v>
      </c>
      <c r="D28" s="29" t="s">
        <v>59</v>
      </c>
      <c r="E28" s="29" t="s">
        <v>59</v>
      </c>
      <c r="F28" s="29" t="s">
        <v>59</v>
      </c>
      <c r="G28" s="29" t="s">
        <v>59</v>
      </c>
      <c r="H28" s="29" t="s">
        <v>59</v>
      </c>
      <c r="I28" s="48" t="s">
        <v>59</v>
      </c>
      <c r="K28" s="47"/>
      <c r="L28" s="47"/>
      <c r="M28" s="47"/>
      <c r="N28" s="47"/>
      <c r="O28" s="47"/>
      <c r="P28" s="47"/>
    </row>
    <row r="29" ht="21" customHeight="1" spans="1:16">
      <c r="A29" s="31">
        <v>5272</v>
      </c>
      <c r="B29" s="32" t="s">
        <v>60</v>
      </c>
      <c r="C29" s="31">
        <v>36.67</v>
      </c>
      <c r="D29" s="31">
        <v>0</v>
      </c>
      <c r="E29" s="31">
        <v>36.67</v>
      </c>
      <c r="F29" s="31">
        <v>36.17</v>
      </c>
      <c r="G29" s="31">
        <v>0</v>
      </c>
      <c r="H29" s="31">
        <v>36.17</v>
      </c>
      <c r="I29" s="49">
        <v>0.9864</v>
      </c>
      <c r="K29" s="47"/>
      <c r="L29" s="47"/>
      <c r="M29" s="47"/>
      <c r="N29" s="47"/>
      <c r="O29" s="47"/>
      <c r="P29" s="47"/>
    </row>
    <row r="30" ht="17.25" customHeight="1" spans="1:16">
      <c r="A30" s="31">
        <v>5272</v>
      </c>
      <c r="B30" s="32" t="s">
        <v>61</v>
      </c>
      <c r="C30" s="31">
        <v>19.43</v>
      </c>
      <c r="D30" s="31">
        <v>0</v>
      </c>
      <c r="E30" s="31">
        <v>19.43</v>
      </c>
      <c r="F30" s="31">
        <v>17.83</v>
      </c>
      <c r="G30" s="31">
        <v>1.7</v>
      </c>
      <c r="H30" s="31">
        <v>19.53</v>
      </c>
      <c r="I30" s="49">
        <v>1.0051</v>
      </c>
      <c r="K30" s="47"/>
      <c r="L30" s="47"/>
      <c r="M30" s="47"/>
      <c r="N30" s="47"/>
      <c r="O30" s="47"/>
      <c r="P30" s="47"/>
    </row>
    <row r="31" ht="17.25" customHeight="1" spans="1:16">
      <c r="A31" s="33">
        <v>5272</v>
      </c>
      <c r="B31" s="34" t="s">
        <v>62</v>
      </c>
      <c r="C31" s="33">
        <v>23.75</v>
      </c>
      <c r="D31" s="33">
        <v>19.78</v>
      </c>
      <c r="E31" s="33">
        <v>43.53</v>
      </c>
      <c r="F31" s="33">
        <v>23.75</v>
      </c>
      <c r="G31" s="33">
        <v>19.78</v>
      </c>
      <c r="H31" s="33">
        <v>43.53</v>
      </c>
      <c r="I31" s="50">
        <v>1</v>
      </c>
      <c r="K31" s="47"/>
      <c r="L31" s="47"/>
      <c r="M31" s="47"/>
      <c r="N31" s="47"/>
      <c r="O31" s="47"/>
      <c r="P31" s="47"/>
    </row>
    <row r="32" ht="17.25" customHeight="1" spans="1:9">
      <c r="A32" s="35">
        <v>5272</v>
      </c>
      <c r="B32" s="36" t="s">
        <v>63</v>
      </c>
      <c r="C32" s="35">
        <v>64.35</v>
      </c>
      <c r="D32" s="35">
        <v>0</v>
      </c>
      <c r="E32" s="35">
        <v>64.35</v>
      </c>
      <c r="F32" s="35">
        <v>62.65</v>
      </c>
      <c r="G32" s="35">
        <v>0</v>
      </c>
      <c r="H32" s="35">
        <v>62.65</v>
      </c>
      <c r="I32" s="51">
        <v>0.9736</v>
      </c>
    </row>
    <row r="33" ht="14.55" spans="1:16">
      <c r="A33" s="37" t="s">
        <v>64</v>
      </c>
      <c r="K33" s="40"/>
      <c r="L33" s="40"/>
      <c r="M33" s="40"/>
      <c r="N33" s="40"/>
      <c r="O33" s="40"/>
      <c r="P33" s="40"/>
    </row>
    <row r="34" spans="11:16">
      <c r="K34" s="40"/>
      <c r="L34" s="40"/>
      <c r="M34" s="40"/>
      <c r="N34" s="40"/>
      <c r="O34" s="40"/>
      <c r="P34" s="40"/>
    </row>
    <row r="35" spans="1:16">
      <c r="A35" s="38" t="s">
        <v>65</v>
      </c>
      <c r="K35" s="40"/>
      <c r="L35" s="40"/>
      <c r="M35" s="40"/>
      <c r="N35" s="40"/>
      <c r="O35" s="40"/>
      <c r="P35" s="40"/>
    </row>
    <row r="36" spans="1:16">
      <c r="A36" s="39" t="s">
        <v>66</v>
      </c>
      <c r="B36" s="1" t="s">
        <v>67</v>
      </c>
      <c r="K36" s="40"/>
      <c r="L36" s="40"/>
      <c r="M36" s="40"/>
      <c r="N36" s="40"/>
      <c r="O36" s="40"/>
      <c r="P36" s="40"/>
    </row>
    <row r="37" spans="1:16">
      <c r="A37" s="39" t="s">
        <v>68</v>
      </c>
      <c r="B37" s="1" t="s">
        <v>69</v>
      </c>
      <c r="K37" s="40"/>
      <c r="L37" s="40"/>
      <c r="M37" s="40"/>
      <c r="N37" s="40"/>
      <c r="O37" s="40"/>
      <c r="P37" s="40"/>
    </row>
    <row r="40" spans="3:8">
      <c r="C40" s="40"/>
      <c r="D40" s="40"/>
      <c r="E40" s="40"/>
      <c r="F40" s="40"/>
      <c r="G40" s="40"/>
      <c r="H40" s="40"/>
    </row>
    <row r="41" spans="3:8">
      <c r="C41" s="40"/>
      <c r="D41" s="40"/>
      <c r="E41" s="40"/>
      <c r="F41" s="40"/>
      <c r="G41" s="40"/>
      <c r="H41" s="40"/>
    </row>
    <row r="42" spans="3:8">
      <c r="C42" s="40"/>
      <c r="D42" s="40"/>
      <c r="E42" s="40"/>
      <c r="F42" s="40"/>
      <c r="G42" s="40"/>
      <c r="H42" s="40"/>
    </row>
    <row r="43" spans="3:8">
      <c r="C43" s="40"/>
      <c r="D43" s="40"/>
      <c r="E43" s="40"/>
      <c r="F43" s="40"/>
      <c r="G43" s="40"/>
      <c r="H43" s="40"/>
    </row>
  </sheetData>
  <sheetProtection formatCells="0"/>
  <printOptions horizontalCentered="1"/>
  <pageMargins left="0.196850393700787" right="0.196850393700787" top="0.393700787401575" bottom="0.19685039370078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Pajak Hiburan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ACER</cp:lastModifiedBy>
  <dcterms:created xsi:type="dcterms:W3CDTF">2020-03-17T02:08:00Z</dcterms:created>
  <cp:lastPrinted>2023-03-19T17:51:00Z</cp:lastPrinted>
  <dcterms:modified xsi:type="dcterms:W3CDTF">2025-08-20T00:17:40Z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577909ECA9B04C54A8DC3534EDCF62BA_12</vt:lpwstr>
  </property>
  <property fmtid="{D5CDD505-2E9C-101B-9397-08002B2CF9AE}" pid="3" name="KSOProductBuildVer">
    <vt:lpwstr>1057-12.2.0.21931</vt:lpwstr>
  </property>
</Properties>
</file>