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AAF583B4-D7D5-4B26-B125-9E1E54046A02}" xr6:coauthVersionLast="47" xr6:coauthVersionMax="47" xr10:uidLastSave="{00000000-0000-0000-0000-000000000000}"/>
  <bookViews>
    <workbookView xWindow="11280" yWindow="468" windowWidth="11688" windowHeight="12204" xr2:uid="{00000000-000D-0000-FFFF-FFFF00000000}"/>
  </bookViews>
  <sheets>
    <sheet name="Pendapatan" sheetId="1" r:id="rId1"/>
  </sheets>
  <definedNames>
    <definedName name="_xlnm.Print_Area" localSheetId="0">Pendapatan!$B$1:$G$33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30" i="1"/>
  <c r="G31" i="1"/>
  <c r="E19" i="1" l="1"/>
  <c r="D19" i="1"/>
  <c r="E12" i="1"/>
  <c r="D12" i="1"/>
  <c r="E6" i="1"/>
  <c r="D6" i="1"/>
  <c r="G26" i="1"/>
  <c r="G25" i="1"/>
  <c r="G24" i="1"/>
  <c r="G23" i="1"/>
  <c r="G22" i="1"/>
  <c r="G21" i="1"/>
  <c r="G20" i="1"/>
  <c r="G17" i="1"/>
  <c r="G16" i="1"/>
  <c r="G15" i="1"/>
  <c r="G14" i="1"/>
  <c r="G13" i="1"/>
  <c r="G10" i="1"/>
  <c r="G9" i="1"/>
  <c r="G8" i="1"/>
  <c r="G7" i="1"/>
  <c r="G6" i="1" l="1"/>
  <c r="E27" i="1"/>
  <c r="E4" i="1" s="1"/>
  <c r="D27" i="1"/>
  <c r="D4" i="1" s="1"/>
  <c r="G19" i="1"/>
  <c r="G12" i="1"/>
  <c r="G4" i="1" l="1"/>
  <c r="G27" i="1"/>
</calcChain>
</file>

<file path=xl/sharedStrings.xml><?xml version="1.0" encoding="utf-8"?>
<sst xmlns="http://schemas.openxmlformats.org/spreadsheetml/2006/main" count="80" uniqueCount="56">
  <si>
    <t>TARGET</t>
  </si>
  <si>
    <t>REALISASI</t>
  </si>
  <si>
    <t>Lain - Lain PAD Yang Sah</t>
  </si>
  <si>
    <t>Dana Bagi Hasil Pajak dan  Bukan Pajak</t>
  </si>
  <si>
    <t>Dana Alokasi Umum ( DAU )</t>
  </si>
  <si>
    <t>Dana Alokasi Khusus ( DAK )</t>
  </si>
  <si>
    <t>Dana Kontijensi</t>
  </si>
  <si>
    <t>Pendapatan Hibah</t>
  </si>
  <si>
    <t>Dana Penyesuaian Otonomi Khusus</t>
  </si>
  <si>
    <t>Hasil Pajak Daerah</t>
  </si>
  <si>
    <t>Hasil Retribusi Daerah</t>
  </si>
  <si>
    <t>KODE
REK</t>
  </si>
  <si>
    <t>4.1</t>
  </si>
  <si>
    <t>4.1.1</t>
  </si>
  <si>
    <t>4.1.2</t>
  </si>
  <si>
    <t>4.1.3</t>
  </si>
  <si>
    <t>PENDAPATAN DAERAH</t>
  </si>
  <si>
    <t>PENDAPATAN ASLI DAERAH</t>
  </si>
  <si>
    <t>4.1.4</t>
  </si>
  <si>
    <t>4.2</t>
  </si>
  <si>
    <t>4.2.1</t>
  </si>
  <si>
    <t>DANA PERIMBANGAN</t>
  </si>
  <si>
    <t>4.2.2</t>
  </si>
  <si>
    <t>4.2.3</t>
  </si>
  <si>
    <t>4.2.4</t>
  </si>
  <si>
    <t>4.3.1</t>
  </si>
  <si>
    <t>4.3</t>
  </si>
  <si>
    <t>Dana Darurat</t>
  </si>
  <si>
    <t>4.3.2</t>
  </si>
  <si>
    <t>4.3.3</t>
  </si>
  <si>
    <t>Dana Bagi Hasil Pajak dari Provinsi dan Pemerintah Daerah Lainnya</t>
  </si>
  <si>
    <t>4.3.4</t>
  </si>
  <si>
    <t>Bantuan Keuangan dari Provinsi atau Pemerintah Daerah Lainnya</t>
  </si>
  <si>
    <t>4.3.5</t>
  </si>
  <si>
    <t>TOTAL  PENDAPATAN DAERAH</t>
  </si>
  <si>
    <t>JENIS PENDAPATAN DAERAH</t>
  </si>
  <si>
    <t>Hasil Pengelolaan Kekayaan Daerah Yang Dipisahkan</t>
  </si>
  <si>
    <t>LAIN LAIN PENDAPATAN DAERAH YANG SAH</t>
  </si>
  <si>
    <t>4.3.6</t>
  </si>
  <si>
    <t>Sumbangan dari Pihak ke-3</t>
  </si>
  <si>
    <t>4.2.5</t>
  </si>
  <si>
    <t>Dana Insentif Daerah</t>
  </si>
  <si>
    <t>4.3.7</t>
  </si>
  <si>
    <t>Hibah Dana BOS Satuan Pendidikan Negeri</t>
  </si>
  <si>
    <t>PENDAPATAN DAERAH
KOTA BIMA</t>
  </si>
  <si>
    <t>SATUAN</t>
  </si>
  <si>
    <t>Milyar Rupiah</t>
  </si>
  <si>
    <t>TINGKAT
REALISASI
(%)</t>
  </si>
  <si>
    <t>Tahun 2021</t>
  </si>
  <si>
    <t>Tahun 2020</t>
  </si>
  <si>
    <t>Tahun 2019</t>
  </si>
  <si>
    <t>-</t>
  </si>
  <si>
    <t>Target dan Realisasi Pendapatan Daerah Kota Bima Tahun 2023
dirinci menurut Jenis/Obyek Pendapatan</t>
  </si>
  <si>
    <t>Tahun 2022</t>
  </si>
  <si>
    <t xml:space="preserve">Milyar Rupiah </t>
  </si>
  <si>
    <t>Sumber Data : Badan Pengelolaan Keuangan dan Aset Daerah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</si>
</sst>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Fill="0" applyProtection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quotePrefix="1" applyFont="1" applyAlignment="1" applyProtection="1">
      <alignment horizontal="left" vertical="center" indent="2"/>
      <protection locked="0"/>
    </xf>
    <xf numFmtId="0" fontId="12" fillId="0" borderId="0" xfId="0" quotePrefix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12" fillId="0" borderId="0" xfId="0" quotePrefix="1" applyFont="1" applyAlignment="1" applyProtection="1">
      <alignment horizontal="left" vertical="center" wrapText="1" indent="2"/>
      <protection locked="0"/>
    </xf>
    <xf numFmtId="0" fontId="13" fillId="0" borderId="0" xfId="0" applyFont="1" applyAlignment="1" applyProtection="1">
      <alignment vertical="top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4" fontId="6" fillId="0" borderId="0" xfId="1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6" fillId="0" borderId="0" xfId="1" applyFont="1" applyFill="1" applyBorder="1" applyAlignment="1" applyProtection="1">
      <alignment horizontal="center" vertical="center"/>
      <protection locked="0"/>
    </xf>
    <xf numFmtId="10" fontId="5" fillId="0" borderId="0" xfId="4" applyNumberFormat="1" applyFont="1" applyFill="1" applyBorder="1" applyAlignment="1" applyProtection="1">
      <alignment horizontal="center" vertical="center"/>
      <protection locked="0"/>
    </xf>
    <xf numFmtId="10" fontId="6" fillId="0" borderId="0" xfId="4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Alignment="1">
      <alignment horizontal="center" vertical="center"/>
    </xf>
    <xf numFmtId="4" fontId="5" fillId="0" borderId="0" xfId="1" applyNumberFormat="1" applyFont="1" applyFill="1" applyBorder="1" applyAlignment="1" applyProtection="1">
      <alignment horizontal="center" vertical="center"/>
    </xf>
    <xf numFmtId="10" fontId="5" fillId="0" borderId="0" xfId="4" applyNumberFormat="1" applyFont="1" applyFill="1" applyBorder="1" applyAlignment="1" applyProtection="1">
      <alignment horizontal="center" vertical="center"/>
    </xf>
    <xf numFmtId="10" fontId="6" fillId="0" borderId="0" xfId="4" applyNumberFormat="1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4" fontId="5" fillId="2" borderId="5" xfId="0" applyNumberFormat="1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 applyProtection="1">
      <alignment horizontal="center" vertical="center"/>
      <protection locked="0"/>
    </xf>
    <xf numFmtId="10" fontId="5" fillId="2" borderId="5" xfId="4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4" fontId="6" fillId="0" borderId="0" xfId="0" applyNumberFormat="1" applyFont="1" applyAlignment="1">
      <alignment horizontal="center" vertical="center"/>
    </xf>
    <xf numFmtId="0" fontId="8" fillId="0" borderId="4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4" fontId="6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 applyProtection="1">
      <alignment horizontal="center" vertical="center"/>
      <protection locked="0"/>
    </xf>
    <xf numFmtId="10" fontId="6" fillId="0" borderId="0" xfId="4" applyNumberFormat="1" applyFont="1" applyFill="1" applyBorder="1" applyAlignment="1" applyProtection="1">
      <alignment horizontal="center" vertical="center"/>
      <protection hidden="1"/>
    </xf>
    <xf numFmtId="10" fontId="6" fillId="0" borderId="4" xfId="4" applyNumberFormat="1" applyFont="1" applyFill="1" applyBorder="1" applyAlignment="1" applyProtection="1">
      <alignment horizontal="center" vertical="center"/>
      <protection hidden="1"/>
    </xf>
    <xf numFmtId="164" fontId="13" fillId="0" borderId="0" xfId="5" applyFont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6">
    <cellStyle name="Comma [0]" xfId="5" builtinId="6"/>
    <cellStyle name="Comm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2"/>
  <sheetViews>
    <sheetView showGridLines="0" tabSelected="1" view="pageBreakPreview" topLeftCell="B4" zoomScaleNormal="86" zoomScaleSheetLayoutView="100" workbookViewId="0">
      <selection activeCell="E23" sqref="E23"/>
    </sheetView>
  </sheetViews>
  <sheetFormatPr defaultColWidth="9.109375" defaultRowHeight="13.8" x14ac:dyDescent="0.3"/>
  <cols>
    <col min="1" max="1" width="9.109375" style="8"/>
    <col min="2" max="2" width="5.44140625" style="8" customWidth="1"/>
    <col min="3" max="3" width="45.5546875" style="8" customWidth="1"/>
    <col min="4" max="4" width="17.6640625" style="8" customWidth="1"/>
    <col min="5" max="5" width="18" style="8" customWidth="1"/>
    <col min="6" max="6" width="13.5546875" style="8" customWidth="1"/>
    <col min="7" max="7" width="9.44140625" style="8" customWidth="1"/>
    <col min="8" max="16384" width="9.109375" style="8"/>
  </cols>
  <sheetData>
    <row r="1" spans="2:7" ht="33.75" customHeight="1" x14ac:dyDescent="0.3">
      <c r="B1" s="45" t="s">
        <v>52</v>
      </c>
      <c r="C1" s="46"/>
      <c r="D1" s="46"/>
      <c r="E1" s="46"/>
      <c r="F1" s="46"/>
      <c r="G1" s="46"/>
    </row>
    <row r="2" spans="2:7" ht="26.25" customHeight="1" x14ac:dyDescent="0.3">
      <c r="B2" s="40" t="s">
        <v>11</v>
      </c>
      <c r="C2" s="38" t="s">
        <v>35</v>
      </c>
      <c r="D2" s="42" t="s">
        <v>44</v>
      </c>
      <c r="E2" s="43"/>
      <c r="F2" s="38" t="s">
        <v>45</v>
      </c>
      <c r="G2" s="44" t="s">
        <v>47</v>
      </c>
    </row>
    <row r="3" spans="2:7" ht="23.25" customHeight="1" thickBot="1" x14ac:dyDescent="0.35">
      <c r="B3" s="41"/>
      <c r="C3" s="39"/>
      <c r="D3" s="1" t="s">
        <v>0</v>
      </c>
      <c r="E3" s="1" t="s">
        <v>1</v>
      </c>
      <c r="F3" s="39"/>
      <c r="G3" s="39"/>
    </row>
    <row r="4" spans="2:7" ht="18" customHeight="1" x14ac:dyDescent="0.3">
      <c r="B4" s="2">
        <v>4</v>
      </c>
      <c r="C4" s="3" t="s">
        <v>16</v>
      </c>
      <c r="D4" s="18">
        <f>D27</f>
        <v>729298167120</v>
      </c>
      <c r="E4" s="18">
        <f>E27</f>
        <v>710002001826.69995</v>
      </c>
      <c r="F4" s="14" t="s">
        <v>46</v>
      </c>
      <c r="G4" s="20">
        <f t="shared" ref="G4" si="0">IF(COUNT(D4,E4)=0,"",IF(OR(SUM(D4)=0,SUM(E4)=0),0,E4/D4))</f>
        <v>0.97354145922304913</v>
      </c>
    </row>
    <row r="5" spans="2:7" ht="4.5" customHeight="1" x14ac:dyDescent="0.3">
      <c r="B5" s="2"/>
      <c r="C5" s="3"/>
      <c r="D5" s="37"/>
      <c r="E5" s="37"/>
      <c r="F5" s="14"/>
      <c r="G5" s="16"/>
    </row>
    <row r="6" spans="2:7" ht="15.75" customHeight="1" x14ac:dyDescent="0.3">
      <c r="B6" s="2" t="s">
        <v>12</v>
      </c>
      <c r="C6" s="4" t="s">
        <v>17</v>
      </c>
      <c r="D6" s="18">
        <f>IF(COUNT(D7:D10)=0,"",SUM(D7:D10))</f>
        <v>62434155760</v>
      </c>
      <c r="E6" s="18">
        <f>IF(COUNT(E7:E10)=0,"",SUM(E7:E10))</f>
        <v>51423256345.699997</v>
      </c>
      <c r="F6" s="14" t="s">
        <v>46</v>
      </c>
      <c r="G6" s="20">
        <f t="shared" ref="G6:G10" si="1">IF(COUNT(D6,E6)=0,"",IF(OR(SUM(D6)=0,SUM(E6)=0),0,E6/D6))</f>
        <v>0.82363981253103757</v>
      </c>
    </row>
    <row r="7" spans="2:7" ht="15.75" customHeight="1" x14ac:dyDescent="0.3">
      <c r="B7" s="5" t="s">
        <v>13</v>
      </c>
      <c r="C7" s="6" t="s">
        <v>9</v>
      </c>
      <c r="D7" s="12">
        <v>24857277198</v>
      </c>
      <c r="E7" s="12">
        <v>23211800485.23</v>
      </c>
      <c r="F7" s="12" t="s">
        <v>46</v>
      </c>
      <c r="G7" s="21">
        <f t="shared" si="1"/>
        <v>0.93380301874324378</v>
      </c>
    </row>
    <row r="8" spans="2:7" ht="15.75" customHeight="1" x14ac:dyDescent="0.3">
      <c r="B8" s="5" t="s">
        <v>14</v>
      </c>
      <c r="C8" s="6" t="s">
        <v>10</v>
      </c>
      <c r="D8" s="12">
        <v>13058478015</v>
      </c>
      <c r="E8" s="12">
        <v>8697171996</v>
      </c>
      <c r="F8" s="12" t="s">
        <v>46</v>
      </c>
      <c r="G8" s="21">
        <f t="shared" si="1"/>
        <v>0.6660172790435257</v>
      </c>
    </row>
    <row r="9" spans="2:7" ht="15.75" customHeight="1" x14ac:dyDescent="0.3">
      <c r="B9" s="5" t="s">
        <v>15</v>
      </c>
      <c r="C9" s="6" t="s">
        <v>36</v>
      </c>
      <c r="D9" s="12">
        <v>2140790453</v>
      </c>
      <c r="E9" s="12">
        <v>2140790453</v>
      </c>
      <c r="F9" s="12" t="s">
        <v>46</v>
      </c>
      <c r="G9" s="21">
        <f t="shared" si="1"/>
        <v>1</v>
      </c>
    </row>
    <row r="10" spans="2:7" ht="15.75" customHeight="1" x14ac:dyDescent="0.3">
      <c r="B10" s="5" t="s">
        <v>18</v>
      </c>
      <c r="C10" s="6" t="s">
        <v>2</v>
      </c>
      <c r="D10" s="12">
        <v>22377610094</v>
      </c>
      <c r="E10" s="12">
        <v>17373493411.470001</v>
      </c>
      <c r="F10" s="12" t="s">
        <v>46</v>
      </c>
      <c r="G10" s="21">
        <f t="shared" si="1"/>
        <v>0.77637841299810084</v>
      </c>
    </row>
    <row r="11" spans="2:7" ht="4.5" customHeight="1" x14ac:dyDescent="0.3">
      <c r="B11" s="5"/>
      <c r="C11" s="7"/>
      <c r="D11" s="13"/>
      <c r="E11" s="13"/>
      <c r="F11" s="15"/>
      <c r="G11" s="17"/>
    </row>
    <row r="12" spans="2:7" ht="15.75" customHeight="1" x14ac:dyDescent="0.3">
      <c r="B12" s="2" t="s">
        <v>19</v>
      </c>
      <c r="C12" s="4" t="s">
        <v>21</v>
      </c>
      <c r="D12" s="19">
        <f>IF(COUNT(D13:D17)=0,"",SUM(D13:D17))</f>
        <v>598864207256</v>
      </c>
      <c r="E12" s="19">
        <f>IF(COUNT(E13:E17)=0,"",SUM(E13:E17))</f>
        <v>600572842343</v>
      </c>
      <c r="F12" s="15" t="s">
        <v>46</v>
      </c>
      <c r="G12" s="20">
        <f t="shared" ref="G12:G17" si="2">IF(COUNT(D12,E12)=0,"",IF(OR(SUM(D12)=0,SUM(E12)=0),0,E12/D12))</f>
        <v>1.0028531260781621</v>
      </c>
    </row>
    <row r="13" spans="2:7" ht="15.75" customHeight="1" x14ac:dyDescent="0.3">
      <c r="B13" s="2" t="s">
        <v>20</v>
      </c>
      <c r="C13" s="6" t="s">
        <v>3</v>
      </c>
      <c r="D13" s="13">
        <v>0</v>
      </c>
      <c r="E13" s="13">
        <v>0</v>
      </c>
      <c r="F13" s="15" t="s">
        <v>46</v>
      </c>
      <c r="G13" s="21">
        <f t="shared" si="2"/>
        <v>0</v>
      </c>
    </row>
    <row r="14" spans="2:7" ht="15.75" customHeight="1" x14ac:dyDescent="0.3">
      <c r="B14" s="2" t="s">
        <v>22</v>
      </c>
      <c r="C14" s="6" t="s">
        <v>4</v>
      </c>
      <c r="D14" s="13">
        <v>450585561000</v>
      </c>
      <c r="E14" s="13">
        <v>453939356950</v>
      </c>
      <c r="F14" s="15" t="s">
        <v>46</v>
      </c>
      <c r="G14" s="21">
        <f t="shared" si="2"/>
        <v>1.0074431944569124</v>
      </c>
    </row>
    <row r="15" spans="2:7" ht="15.75" customHeight="1" x14ac:dyDescent="0.3">
      <c r="B15" s="2" t="s">
        <v>23</v>
      </c>
      <c r="C15" s="6" t="s">
        <v>5</v>
      </c>
      <c r="D15" s="13">
        <v>127106436256</v>
      </c>
      <c r="E15" s="13">
        <v>125461275393</v>
      </c>
      <c r="F15" s="15" t="s">
        <v>46</v>
      </c>
      <c r="G15" s="21">
        <f t="shared" si="2"/>
        <v>0.9870568248826791</v>
      </c>
    </row>
    <row r="16" spans="2:7" ht="15.75" customHeight="1" x14ac:dyDescent="0.3">
      <c r="B16" s="2" t="s">
        <v>24</v>
      </c>
      <c r="C16" s="6" t="s">
        <v>6</v>
      </c>
      <c r="D16" s="13">
        <v>0</v>
      </c>
      <c r="E16" s="13">
        <v>0</v>
      </c>
      <c r="F16" s="15" t="s">
        <v>46</v>
      </c>
      <c r="G16" s="21">
        <f t="shared" si="2"/>
        <v>0</v>
      </c>
    </row>
    <row r="17" spans="2:7" ht="15.75" customHeight="1" x14ac:dyDescent="0.3">
      <c r="B17" s="2" t="s">
        <v>40</v>
      </c>
      <c r="C17" s="6" t="s">
        <v>41</v>
      </c>
      <c r="D17" s="13">
        <v>21172210000</v>
      </c>
      <c r="E17" s="13">
        <v>21172210000</v>
      </c>
      <c r="F17" s="15" t="s">
        <v>46</v>
      </c>
      <c r="G17" s="21">
        <f t="shared" si="2"/>
        <v>1</v>
      </c>
    </row>
    <row r="18" spans="2:7" ht="4.5" customHeight="1" x14ac:dyDescent="0.3">
      <c r="B18" s="5"/>
      <c r="C18" s="7"/>
      <c r="D18" s="13"/>
      <c r="E18" s="13"/>
      <c r="F18" s="15"/>
      <c r="G18" s="17"/>
    </row>
    <row r="19" spans="2:7" ht="15.75" customHeight="1" x14ac:dyDescent="0.3">
      <c r="B19" s="2" t="s">
        <v>26</v>
      </c>
      <c r="C19" s="4" t="s">
        <v>37</v>
      </c>
      <c r="D19" s="19">
        <f>IF(COUNT(D20:D26)=0,"",SUM(D20:D26))</f>
        <v>67999804104</v>
      </c>
      <c r="E19" s="19">
        <f>IF(COUNT(E20:E26)=0,"",SUM(E20:E26))</f>
        <v>58005903138</v>
      </c>
      <c r="F19" s="15" t="s">
        <v>46</v>
      </c>
      <c r="G19" s="20">
        <f t="shared" ref="G19:G26" si="3">IF(COUNT(D19,E19)=0,"",IF(OR(SUM(D19)=0,SUM(E19)=0),0,E19/D19))</f>
        <v>0.85303044475370593</v>
      </c>
    </row>
    <row r="20" spans="2:7" ht="15.75" customHeight="1" x14ac:dyDescent="0.3">
      <c r="B20" s="2" t="s">
        <v>25</v>
      </c>
      <c r="C20" s="6" t="s">
        <v>7</v>
      </c>
      <c r="D20" s="13">
        <v>0</v>
      </c>
      <c r="E20" s="13">
        <v>0</v>
      </c>
      <c r="F20" s="15" t="s">
        <v>46</v>
      </c>
      <c r="G20" s="21">
        <f t="shared" si="3"/>
        <v>0</v>
      </c>
    </row>
    <row r="21" spans="2:7" ht="15.75" customHeight="1" x14ac:dyDescent="0.3">
      <c r="B21" s="2" t="s">
        <v>28</v>
      </c>
      <c r="C21" s="6" t="s">
        <v>27</v>
      </c>
      <c r="D21" s="13">
        <v>0</v>
      </c>
      <c r="E21" s="13">
        <v>0</v>
      </c>
      <c r="F21" s="15" t="s">
        <v>46</v>
      </c>
      <c r="G21" s="21">
        <f t="shared" si="3"/>
        <v>0</v>
      </c>
    </row>
    <row r="22" spans="2:7" ht="24.75" customHeight="1" x14ac:dyDescent="0.3">
      <c r="B22" s="2" t="s">
        <v>29</v>
      </c>
      <c r="C22" s="10" t="s">
        <v>30</v>
      </c>
      <c r="D22" s="13">
        <v>64176900904</v>
      </c>
      <c r="E22" s="13">
        <v>54382999938</v>
      </c>
      <c r="F22" s="15" t="s">
        <v>46</v>
      </c>
      <c r="G22" s="21">
        <f t="shared" si="3"/>
        <v>0.84739211728764596</v>
      </c>
    </row>
    <row r="23" spans="2:7" ht="15.75" customHeight="1" x14ac:dyDescent="0.3">
      <c r="B23" s="2" t="s">
        <v>31</v>
      </c>
      <c r="C23" s="6" t="s">
        <v>8</v>
      </c>
      <c r="D23" s="13">
        <v>0</v>
      </c>
      <c r="E23" s="13">
        <v>0</v>
      </c>
      <c r="F23" s="15" t="s">
        <v>46</v>
      </c>
      <c r="G23" s="21">
        <f t="shared" si="3"/>
        <v>0</v>
      </c>
    </row>
    <row r="24" spans="2:7" ht="24.75" customHeight="1" x14ac:dyDescent="0.3">
      <c r="B24" s="2" t="s">
        <v>33</v>
      </c>
      <c r="C24" s="10" t="s">
        <v>32</v>
      </c>
      <c r="D24" s="13">
        <v>3822903200</v>
      </c>
      <c r="E24" s="13">
        <v>3622903200</v>
      </c>
      <c r="F24" s="15" t="s">
        <v>46</v>
      </c>
      <c r="G24" s="21">
        <f t="shared" si="3"/>
        <v>0.94768373941563577</v>
      </c>
    </row>
    <row r="25" spans="2:7" ht="15.75" customHeight="1" x14ac:dyDescent="0.3">
      <c r="B25" s="2" t="s">
        <v>38</v>
      </c>
      <c r="C25" s="10" t="s">
        <v>39</v>
      </c>
      <c r="D25" s="13">
        <v>0</v>
      </c>
      <c r="E25" s="13">
        <v>0</v>
      </c>
      <c r="F25" s="15" t="s">
        <v>46</v>
      </c>
      <c r="G25" s="21">
        <f t="shared" si="3"/>
        <v>0</v>
      </c>
    </row>
    <row r="26" spans="2:7" ht="15.75" customHeight="1" x14ac:dyDescent="0.3">
      <c r="B26" s="2" t="s">
        <v>42</v>
      </c>
      <c r="C26" s="6" t="s">
        <v>43</v>
      </c>
      <c r="D26" s="13">
        <v>0</v>
      </c>
      <c r="E26" s="13">
        <v>0</v>
      </c>
      <c r="F26" s="15" t="s">
        <v>46</v>
      </c>
      <c r="G26" s="21">
        <f t="shared" si="3"/>
        <v>0</v>
      </c>
    </row>
    <row r="27" spans="2:7" ht="25.5" customHeight="1" thickBot="1" x14ac:dyDescent="0.35">
      <c r="B27" s="22"/>
      <c r="C27" s="23" t="s">
        <v>34</v>
      </c>
      <c r="D27" s="24">
        <f>IF(COUNT(D6,D12,D19)=0,"",SUM(D6,D12,D19))</f>
        <v>729298167120</v>
      </c>
      <c r="E27" s="24">
        <f>IF(COUNT(E6,E12,E19)=0,"",SUM(E6,E12,E19))</f>
        <v>710002001826.69995</v>
      </c>
      <c r="F27" s="25" t="s">
        <v>46</v>
      </c>
      <c r="G27" s="26">
        <f>IF(COUNT(D27,E27)=0,"",IF(OR(SUM(D27)=0,SUM(E27)=0),0,E27/D27))</f>
        <v>0.97354145922304913</v>
      </c>
    </row>
    <row r="28" spans="2:7" ht="17.25" customHeight="1" x14ac:dyDescent="0.3">
      <c r="B28" s="27"/>
      <c r="C28" s="28" t="s">
        <v>53</v>
      </c>
      <c r="D28" s="29">
        <v>786.13</v>
      </c>
      <c r="E28" s="29">
        <v>805.81</v>
      </c>
      <c r="F28" s="14" t="s">
        <v>54</v>
      </c>
      <c r="G28" s="34">
        <v>1.0249999999999999</v>
      </c>
    </row>
    <row r="29" spans="2:7" ht="17.25" customHeight="1" x14ac:dyDescent="0.3">
      <c r="B29" s="27"/>
      <c r="C29" s="28" t="s">
        <v>48</v>
      </c>
      <c r="D29" s="29" t="s">
        <v>51</v>
      </c>
      <c r="E29" s="29" t="s">
        <v>51</v>
      </c>
      <c r="F29" s="14" t="s">
        <v>46</v>
      </c>
      <c r="G29" s="34" t="str">
        <f t="shared" ref="G29:G31" si="4">IF(COUNT(D29,E29)=0,"",IF(OR(SUM(D29)=0,SUM(E29)=0),0,E29/D29))</f>
        <v/>
      </c>
    </row>
    <row r="30" spans="2:7" ht="17.25" customHeight="1" x14ac:dyDescent="0.3">
      <c r="B30" s="27"/>
      <c r="C30" s="28" t="s">
        <v>49</v>
      </c>
      <c r="D30" s="29">
        <v>736.29804412963006</v>
      </c>
      <c r="E30" s="29">
        <v>713.36755684694992</v>
      </c>
      <c r="F30" s="14" t="s">
        <v>46</v>
      </c>
      <c r="G30" s="34">
        <f t="shared" si="4"/>
        <v>0.96885705800049216</v>
      </c>
    </row>
    <row r="31" spans="2:7" ht="17.25" customHeight="1" thickBot="1" x14ac:dyDescent="0.35">
      <c r="B31" s="30"/>
      <c r="C31" s="31" t="s">
        <v>50</v>
      </c>
      <c r="D31" s="32">
        <v>792.13241772344998</v>
      </c>
      <c r="E31" s="32">
        <v>774.41099165200001</v>
      </c>
      <c r="F31" s="33" t="s">
        <v>46</v>
      </c>
      <c r="G31" s="35">
        <f t="shared" si="4"/>
        <v>0.97762820246344606</v>
      </c>
    </row>
    <row r="32" spans="2:7" ht="14.4" thickTop="1" x14ac:dyDescent="0.3">
      <c r="B32" s="11" t="s">
        <v>55</v>
      </c>
    </row>
    <row r="35" spans="4:6" x14ac:dyDescent="0.3">
      <c r="D35" s="36"/>
      <c r="E35" s="36"/>
    </row>
    <row r="36" spans="4:6" x14ac:dyDescent="0.3">
      <c r="D36" s="36"/>
      <c r="E36" s="36"/>
      <c r="F36" s="9"/>
    </row>
    <row r="37" spans="4:6" x14ac:dyDescent="0.3">
      <c r="D37" s="36"/>
      <c r="E37" s="36"/>
      <c r="F37" s="9"/>
    </row>
    <row r="38" spans="4:6" x14ac:dyDescent="0.3">
      <c r="D38" s="9"/>
      <c r="E38" s="9"/>
      <c r="F38" s="9"/>
    </row>
    <row r="39" spans="4:6" x14ac:dyDescent="0.3">
      <c r="D39" s="9"/>
      <c r="E39" s="9"/>
      <c r="F39" s="9"/>
    </row>
    <row r="40" spans="4:6" x14ac:dyDescent="0.3">
      <c r="D40" s="9"/>
      <c r="E40" s="9"/>
      <c r="F40" s="9"/>
    </row>
    <row r="41" spans="4:6" x14ac:dyDescent="0.3">
      <c r="D41" s="9"/>
      <c r="E41" s="9"/>
    </row>
    <row r="42" spans="4:6" x14ac:dyDescent="0.3">
      <c r="D42" s="9"/>
      <c r="E42" s="9"/>
    </row>
  </sheetData>
  <sheetProtection formatCells="0"/>
  <mergeCells count="6">
    <mergeCell ref="C2:C3"/>
    <mergeCell ref="B2:B3"/>
    <mergeCell ref="D2:E2"/>
    <mergeCell ref="G2:G3"/>
    <mergeCell ref="B1:G1"/>
    <mergeCell ref="F2:F3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Pendapatan</vt:lpstr>
      <vt:lpstr>Pendapatan!Print_Area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ACER</cp:lastModifiedBy>
  <cp:lastPrinted>2023-03-19T15:01:54Z</cp:lastPrinted>
  <dcterms:created xsi:type="dcterms:W3CDTF">2020-03-17T02:08:41Z</dcterms:created>
  <dcterms:modified xsi:type="dcterms:W3CDTF">2024-05-21T03:26:47Z</dcterms:modified>
</cp:coreProperties>
</file>