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1760"/>
  </bookViews>
  <sheets>
    <sheet name="APBD" sheetId="1" r:id="rId1"/>
  </sheets>
  <definedNames>
    <definedName name="_xlnm.Print_Area" localSheetId="0">APBD!$A$1:$E$65</definedName>
  </definedNames>
  <calcPr calcId="145621"/>
</workbook>
</file>

<file path=xl/calcChain.xml><?xml version="1.0" encoding="utf-8"?>
<calcChain xmlns="http://schemas.openxmlformats.org/spreadsheetml/2006/main">
  <c r="E29" i="1" l="1"/>
  <c r="D40" i="1"/>
  <c r="C40" i="1"/>
  <c r="E40" i="1" s="1"/>
  <c r="D6" i="1"/>
  <c r="C6" i="1"/>
  <c r="E6" i="1" s="1"/>
  <c r="C60" i="1" l="1"/>
  <c r="E54" i="1" l="1"/>
  <c r="E34" i="1"/>
  <c r="E53" i="1" l="1"/>
  <c r="E52" i="1"/>
  <c r="E51" i="1"/>
  <c r="E48" i="1"/>
  <c r="E47" i="1"/>
  <c r="E44" i="1"/>
  <c r="E43" i="1"/>
  <c r="E42" i="1"/>
  <c r="E38" i="1"/>
  <c r="E35" i="1"/>
  <c r="E33" i="1"/>
  <c r="E32" i="1"/>
  <c r="E31" i="1"/>
  <c r="E30" i="1"/>
  <c r="E24" i="1"/>
  <c r="D23" i="1"/>
  <c r="D13" i="1" s="1"/>
  <c r="C23" i="1"/>
  <c r="C13" i="1" s="1"/>
  <c r="D37" i="1"/>
  <c r="C37" i="1"/>
  <c r="D50" i="1"/>
  <c r="C50" i="1"/>
  <c r="D46" i="1"/>
  <c r="C46" i="1"/>
  <c r="E13" i="1" l="1"/>
  <c r="E46" i="1"/>
  <c r="E50" i="1"/>
  <c r="E37" i="1"/>
  <c r="E23" i="1"/>
  <c r="D60" i="1" l="1"/>
  <c r="E55" i="1" l="1"/>
  <c r="E60" i="1" l="1"/>
</calcChain>
</file>

<file path=xl/sharedStrings.xml><?xml version="1.0" encoding="utf-8"?>
<sst xmlns="http://schemas.openxmlformats.org/spreadsheetml/2006/main" count="100" uniqueCount="97">
  <si>
    <t>Satuan : Rupiah</t>
  </si>
  <si>
    <t>TARGET</t>
  </si>
  <si>
    <t>REALISASI</t>
  </si>
  <si>
    <t>%</t>
  </si>
  <si>
    <t>Lain - Lain PAD Yang Sah</t>
  </si>
  <si>
    <t>Dana Bagi Hasil Pajak dan  Bukan Pajak</t>
  </si>
  <si>
    <t>Dana Alokasi Umum ( DAU )</t>
  </si>
  <si>
    <t>Dana Alokasi Khusus ( DAK )</t>
  </si>
  <si>
    <t>Dana Kontijensi</t>
  </si>
  <si>
    <t>Pendapatan Hibah</t>
  </si>
  <si>
    <t>Dana Penyesuaian Otonomi Khusus</t>
  </si>
  <si>
    <t>Hasil Pajak Daerah</t>
  </si>
  <si>
    <t>Hasil Retribusi Daerah</t>
  </si>
  <si>
    <t>Bagi Hasil Pajak</t>
  </si>
  <si>
    <t>Bagi Hasil Bukan Pajak/Sumber Daya Alam</t>
  </si>
  <si>
    <t>KODE
REK</t>
  </si>
  <si>
    <t>4.1</t>
  </si>
  <si>
    <t>4.1.1</t>
  </si>
  <si>
    <t>4.1.2</t>
  </si>
  <si>
    <t>4.1.3</t>
  </si>
  <si>
    <t>PENDAPATAN DAERAH</t>
  </si>
  <si>
    <t>PENDAPATAN ASLI DAERAH</t>
  </si>
  <si>
    <t>4.1.4</t>
  </si>
  <si>
    <t>4.2</t>
  </si>
  <si>
    <t>4.2.1</t>
  </si>
  <si>
    <t>DANA PERIMBANGAN</t>
  </si>
  <si>
    <t>4.2.2</t>
  </si>
  <si>
    <t>4.2.3</t>
  </si>
  <si>
    <t>4.2.1.01</t>
  </si>
  <si>
    <t>4.2.1.02</t>
  </si>
  <si>
    <t>4.2.4</t>
  </si>
  <si>
    <t>4.3.1</t>
  </si>
  <si>
    <t>4.3</t>
  </si>
  <si>
    <t>4.3.1.01</t>
  </si>
  <si>
    <t>Pendapatan Hibah Dari Pemerintah</t>
  </si>
  <si>
    <t>Pendapatan Hibah Dari Pemerintah Daerah Lainnya</t>
  </si>
  <si>
    <t>Pendapatan Hibah Dari Badan/Lembaga/Organisasi Swasta Dalam Negeri</t>
  </si>
  <si>
    <t>Pendapatan Hibah Dari Kelompok Masyarakat/Perorangan</t>
  </si>
  <si>
    <t>Pendapatan Hibah Dari Luar Negeri</t>
  </si>
  <si>
    <t>4.3.1.02</t>
  </si>
  <si>
    <t>4.3.1.03</t>
  </si>
  <si>
    <t>4.3.1.04</t>
  </si>
  <si>
    <t>4.3.1.05</t>
  </si>
  <si>
    <t>Dana Darurat</t>
  </si>
  <si>
    <t>4.3.2</t>
  </si>
  <si>
    <t>4.3.2.01</t>
  </si>
  <si>
    <t>Penanggulangan Korban/Kerusakan Akibat Bencana Alam</t>
  </si>
  <si>
    <t>4.3.3</t>
  </si>
  <si>
    <t>Dana Bagi Hasil Pajak dari Provinsi dan Pemerintah Daerah Lainnya</t>
  </si>
  <si>
    <t>4.3.3.01</t>
  </si>
  <si>
    <t>Dana Bagi Hasil Pajak dari Provinsi Lainnya</t>
  </si>
  <si>
    <t>4.3.3.02</t>
  </si>
  <si>
    <t>4.3.3.03</t>
  </si>
  <si>
    <t>4.3.3.04</t>
  </si>
  <si>
    <t>Dana Bagi Hasil Pajak dari Kabupaten Lainnya</t>
  </si>
  <si>
    <t>Dana Bagi Hasil Pajak dari Kota Lainnya</t>
  </si>
  <si>
    <t>4.3.4</t>
  </si>
  <si>
    <t>Dana Penyesuaian</t>
  </si>
  <si>
    <t>4.3.4.01</t>
  </si>
  <si>
    <t>Dana Otonomi Khusus</t>
  </si>
  <si>
    <t>4.3.4.02</t>
  </si>
  <si>
    <t>Bantuan Keuangan dari Provinsi atau Pemerintah Daerah Lainnya</t>
  </si>
  <si>
    <t>4.3.5</t>
  </si>
  <si>
    <t>4.3.5.01</t>
  </si>
  <si>
    <t>Bantuan Keuangan Dari Provinsi</t>
  </si>
  <si>
    <t>Bantuan Keuangan Dari Kabupaten</t>
  </si>
  <si>
    <t>Bantuan Keuangan Dari Kota</t>
  </si>
  <si>
    <t>4.3.5.02</t>
  </si>
  <si>
    <t>4.3.5.03</t>
  </si>
  <si>
    <t>Dana Alokasi Umum</t>
  </si>
  <si>
    <t>4.2.2.01</t>
  </si>
  <si>
    <t>4.2.3.01</t>
  </si>
  <si>
    <t>Dana Alokasi Khusus</t>
  </si>
  <si>
    <t>4.2.4.01</t>
  </si>
  <si>
    <t>TOTAL  PENDAPATAN DAERAH</t>
  </si>
  <si>
    <t>JENIS PENDAPATAN DAERAH</t>
  </si>
  <si>
    <t>Hasil Pengelolaan Kekayaan Daerah Yang Dipisahkan</t>
  </si>
  <si>
    <t>LAIN LAIN PENDAPATAN DAERAH YANG SAH</t>
  </si>
  <si>
    <t>Dana Bagi Hasil Pajak dari ProvinsI</t>
  </si>
  <si>
    <t>4.3.6</t>
  </si>
  <si>
    <t>Sumbangan dari Pihak ke-3</t>
  </si>
  <si>
    <t>4.3.1.06</t>
  </si>
  <si>
    <t>Lainnya</t>
  </si>
  <si>
    <t>-</t>
  </si>
  <si>
    <t>TAHUN 2017</t>
  </si>
  <si>
    <t>TAHUN 2019</t>
  </si>
  <si>
    <t>TAHUN 2018</t>
  </si>
  <si>
    <t>4.2.5</t>
  </si>
  <si>
    <t>4.2.5.01</t>
  </si>
  <si>
    <t>Dana Insentif Daerah</t>
  </si>
  <si>
    <t>4.3.7</t>
  </si>
  <si>
    <t>Hibah Dana BOS Satuan Pendidikan Negeri</t>
  </si>
  <si>
    <t>4.3.7.01</t>
  </si>
  <si>
    <t>Target dan Realisasi Pendapatan Daerah Kota Bima, menurut Jenis/Obyek Pendapatan Tahun 2021</t>
  </si>
  <si>
    <t>PENDAPATAN DAERAH KOTA BIMA
TAHUN 2021</t>
  </si>
  <si>
    <t>Tahun 2020</t>
  </si>
  <si>
    <t>Sumber Data : Badan Pengelolaan Keuangan dan Aset Daerah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</si>
</sst>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54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164" fontId="6" fillId="0" borderId="0" xfId="1" applyFont="1" applyFill="1" applyBorder="1"/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indent="3"/>
    </xf>
    <xf numFmtId="164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6" fillId="0" borderId="0" xfId="0" quotePrefix="1" applyFont="1" applyFill="1" applyBorder="1" applyAlignment="1">
      <alignment horizontal="left" vertical="center" wrapText="1" indent="3"/>
    </xf>
    <xf numFmtId="0" fontId="5" fillId="0" borderId="0" xfId="0" quotePrefix="1" applyFont="1" applyFill="1" applyBorder="1" applyAlignment="1">
      <alignment horizontal="left" vertical="center" wrapText="1" indent="2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4" fontId="5" fillId="0" borderId="0" xfId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9" fillId="4" borderId="1" xfId="0" applyFont="1" applyFill="1" applyBorder="1" applyAlignment="1">
      <alignment horizontal="left" vertical="center"/>
    </xf>
    <xf numFmtId="39" fontId="7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view="pageBreakPreview" zoomScaleNormal="86" zoomScaleSheetLayoutView="100" workbookViewId="0">
      <selection activeCell="I55" sqref="I55"/>
    </sheetView>
  </sheetViews>
  <sheetFormatPr defaultRowHeight="15" x14ac:dyDescent="0.25"/>
  <cols>
    <col min="1" max="1" width="7.5703125" style="1" customWidth="1"/>
    <col min="2" max="2" width="50.85546875" style="1" customWidth="1"/>
    <col min="3" max="4" width="18.7109375" style="1" customWidth="1"/>
    <col min="5" max="5" width="9.42578125" style="1" customWidth="1"/>
    <col min="6" max="16384" width="9.140625" style="1"/>
  </cols>
  <sheetData>
    <row r="1" spans="1:5" x14ac:dyDescent="0.25">
      <c r="A1" s="4" t="s">
        <v>93</v>
      </c>
    </row>
    <row r="2" spans="1:5" x14ac:dyDescent="0.25">
      <c r="A2" s="3"/>
      <c r="E2" s="5" t="s">
        <v>0</v>
      </c>
    </row>
    <row r="3" spans="1:5" ht="26.25" customHeight="1" x14ac:dyDescent="0.25">
      <c r="A3" s="50" t="s">
        <v>15</v>
      </c>
      <c r="B3" s="48" t="s">
        <v>75</v>
      </c>
      <c r="C3" s="52" t="s">
        <v>94</v>
      </c>
      <c r="D3" s="53"/>
      <c r="E3" s="48" t="s">
        <v>3</v>
      </c>
    </row>
    <row r="4" spans="1:5" ht="18" customHeight="1" thickBot="1" x14ac:dyDescent="0.3">
      <c r="A4" s="51"/>
      <c r="B4" s="49"/>
      <c r="C4" s="8" t="s">
        <v>1</v>
      </c>
      <c r="D4" s="8" t="s">
        <v>2</v>
      </c>
      <c r="E4" s="49"/>
    </row>
    <row r="5" spans="1:5" x14ac:dyDescent="0.25">
      <c r="A5" s="16">
        <v>4</v>
      </c>
      <c r="B5" s="7" t="s">
        <v>20</v>
      </c>
      <c r="C5" s="30"/>
      <c r="D5" s="30"/>
      <c r="E5" s="25"/>
    </row>
    <row r="6" spans="1:5" x14ac:dyDescent="0.25">
      <c r="A6" s="16" t="s">
        <v>16</v>
      </c>
      <c r="B6" s="19" t="s">
        <v>21</v>
      </c>
      <c r="C6" s="32">
        <f>SUM(C7:C10)</f>
        <v>58906077013</v>
      </c>
      <c r="D6" s="32">
        <f>SUM(D7:D10)</f>
        <v>46993516745.790001</v>
      </c>
      <c r="E6" s="28">
        <f>IF(OR(SUM(C6)=0,SUM(D6)=0),"-",D6/C6*100)</f>
        <v>79.777026630748111</v>
      </c>
    </row>
    <row r="7" spans="1:5" x14ac:dyDescent="0.25">
      <c r="A7" s="17" t="s">
        <v>17</v>
      </c>
      <c r="B7" s="24" t="s">
        <v>11</v>
      </c>
      <c r="C7" s="35">
        <v>23131077198</v>
      </c>
      <c r="D7" s="35">
        <v>19507819782</v>
      </c>
      <c r="E7" s="27"/>
    </row>
    <row r="8" spans="1:5" x14ac:dyDescent="0.25">
      <c r="A8" s="17" t="s">
        <v>18</v>
      </c>
      <c r="B8" s="24" t="s">
        <v>12</v>
      </c>
      <c r="C8" s="35">
        <v>18928026700</v>
      </c>
      <c r="D8" s="35">
        <v>15196689454</v>
      </c>
      <c r="E8" s="27"/>
    </row>
    <row r="9" spans="1:5" x14ac:dyDescent="0.25">
      <c r="A9" s="17" t="s">
        <v>19</v>
      </c>
      <c r="B9" s="24" t="s">
        <v>76</v>
      </c>
      <c r="C9" s="35">
        <v>1650003101</v>
      </c>
      <c r="D9" s="35">
        <v>1284388411.79</v>
      </c>
      <c r="E9" s="27"/>
    </row>
    <row r="10" spans="1:5" x14ac:dyDescent="0.25">
      <c r="A10" s="17" t="s">
        <v>22</v>
      </c>
      <c r="B10" s="24" t="s">
        <v>4</v>
      </c>
      <c r="C10" s="35">
        <v>15196970014</v>
      </c>
      <c r="D10" s="35">
        <v>11004619098</v>
      </c>
      <c r="E10" s="27"/>
    </row>
    <row r="11" spans="1:5" ht="4.5" customHeight="1" x14ac:dyDescent="0.25">
      <c r="A11" s="17"/>
      <c r="B11" s="18"/>
      <c r="C11" s="26"/>
      <c r="D11" s="26"/>
      <c r="E11" s="27"/>
    </row>
    <row r="12" spans="1:5" x14ac:dyDescent="0.25">
      <c r="A12" s="16" t="s">
        <v>23</v>
      </c>
      <c r="B12" s="19" t="s">
        <v>25</v>
      </c>
      <c r="C12" s="31"/>
      <c r="D12" s="31"/>
      <c r="E12" s="28"/>
    </row>
    <row r="13" spans="1:5" x14ac:dyDescent="0.25">
      <c r="A13" s="16" t="s">
        <v>24</v>
      </c>
      <c r="B13" s="20" t="s">
        <v>5</v>
      </c>
      <c r="C13" s="31">
        <f>SUM(C14:C26)</f>
        <v>639068969132</v>
      </c>
      <c r="D13" s="31">
        <f>SUM(D14:D26)</f>
        <v>627418615100</v>
      </c>
      <c r="E13" s="28">
        <f>IF(OR(SUM(C13)=0,SUM(D13)=0),"-",D13/C13*100)</f>
        <v>98.176980170415135</v>
      </c>
    </row>
    <row r="14" spans="1:5" x14ac:dyDescent="0.25">
      <c r="A14" s="17" t="s">
        <v>28</v>
      </c>
      <c r="B14" s="22" t="s">
        <v>13</v>
      </c>
      <c r="C14" s="35">
        <v>48315688132</v>
      </c>
      <c r="D14" s="35">
        <v>40727314230</v>
      </c>
      <c r="E14" s="27"/>
    </row>
    <row r="15" spans="1:5" x14ac:dyDescent="0.25">
      <c r="A15" s="17" t="s">
        <v>29</v>
      </c>
      <c r="B15" s="22" t="s">
        <v>14</v>
      </c>
      <c r="C15" s="35"/>
      <c r="D15" s="26"/>
      <c r="E15" s="27"/>
    </row>
    <row r="16" spans="1:5" ht="5.0999999999999996" customHeight="1" x14ac:dyDescent="0.25">
      <c r="A16" s="17"/>
      <c r="B16" s="18"/>
      <c r="C16" s="26"/>
      <c r="D16" s="26"/>
      <c r="E16" s="27"/>
    </row>
    <row r="17" spans="1:5" x14ac:dyDescent="0.25">
      <c r="A17" s="16" t="s">
        <v>26</v>
      </c>
      <c r="B17" s="20" t="s">
        <v>6</v>
      </c>
      <c r="C17" s="31"/>
      <c r="D17" s="31"/>
      <c r="E17" s="28"/>
    </row>
    <row r="18" spans="1:5" x14ac:dyDescent="0.25">
      <c r="A18" s="17" t="s">
        <v>70</v>
      </c>
      <c r="B18" s="21" t="s">
        <v>69</v>
      </c>
      <c r="C18" s="35">
        <v>432159814000</v>
      </c>
      <c r="D18" s="35">
        <v>432159814000</v>
      </c>
      <c r="E18" s="27"/>
    </row>
    <row r="19" spans="1:5" ht="5.0999999999999996" customHeight="1" x14ac:dyDescent="0.25">
      <c r="A19" s="17"/>
      <c r="B19" s="18"/>
      <c r="C19" s="26"/>
      <c r="D19" s="26"/>
      <c r="E19" s="27"/>
    </row>
    <row r="20" spans="1:5" x14ac:dyDescent="0.25">
      <c r="A20" s="16" t="s">
        <v>27</v>
      </c>
      <c r="B20" s="20" t="s">
        <v>7</v>
      </c>
      <c r="C20" s="31"/>
      <c r="D20" s="31"/>
      <c r="E20" s="28"/>
    </row>
    <row r="21" spans="1:5" x14ac:dyDescent="0.25">
      <c r="A21" s="17" t="s">
        <v>71</v>
      </c>
      <c r="B21" s="21" t="s">
        <v>72</v>
      </c>
      <c r="C21" s="35">
        <v>128568324000</v>
      </c>
      <c r="D21" s="35">
        <v>124506343870</v>
      </c>
      <c r="E21" s="27"/>
    </row>
    <row r="22" spans="1:5" ht="5.0999999999999996" customHeight="1" x14ac:dyDescent="0.25">
      <c r="A22" s="17"/>
      <c r="B22" s="18"/>
      <c r="C22" s="26"/>
      <c r="D22" s="26"/>
      <c r="E22" s="27"/>
    </row>
    <row r="23" spans="1:5" x14ac:dyDescent="0.25">
      <c r="A23" s="16" t="s">
        <v>30</v>
      </c>
      <c r="B23" s="20" t="s">
        <v>8</v>
      </c>
      <c r="C23" s="31">
        <f>SUM(C24)</f>
        <v>0</v>
      </c>
      <c r="D23" s="31">
        <f>SUM(D24)</f>
        <v>0</v>
      </c>
      <c r="E23" s="28" t="str">
        <f t="shared" ref="E23:E54" si="0">IF(OR(SUM(C23)=0,SUM(D23)=0),"-",D23/C23*100)</f>
        <v>-</v>
      </c>
    </row>
    <row r="24" spans="1:5" x14ac:dyDescent="0.25">
      <c r="A24" s="17" t="s">
        <v>73</v>
      </c>
      <c r="B24" s="21" t="s">
        <v>8</v>
      </c>
      <c r="C24" s="35">
        <v>0</v>
      </c>
      <c r="D24" s="35">
        <v>0</v>
      </c>
      <c r="E24" s="27" t="str">
        <f t="shared" si="0"/>
        <v>-</v>
      </c>
    </row>
    <row r="25" spans="1:5" x14ac:dyDescent="0.25">
      <c r="A25" s="16" t="s">
        <v>87</v>
      </c>
      <c r="B25" s="20" t="s">
        <v>89</v>
      </c>
      <c r="C25" s="31"/>
      <c r="D25" s="31"/>
      <c r="E25" s="28"/>
    </row>
    <row r="26" spans="1:5" x14ac:dyDescent="0.25">
      <c r="A26" s="17" t="s">
        <v>88</v>
      </c>
      <c r="B26" s="21" t="s">
        <v>89</v>
      </c>
      <c r="C26" s="35">
        <v>30025143000</v>
      </c>
      <c r="D26" s="35">
        <v>30025143000</v>
      </c>
      <c r="E26" s="27"/>
    </row>
    <row r="27" spans="1:5" x14ac:dyDescent="0.25">
      <c r="A27" s="17"/>
      <c r="B27" s="18"/>
      <c r="C27" s="29"/>
      <c r="D27" s="26"/>
      <c r="E27" s="27"/>
    </row>
    <row r="28" spans="1:5" x14ac:dyDescent="0.25">
      <c r="A28" s="16" t="s">
        <v>32</v>
      </c>
      <c r="B28" s="19" t="s">
        <v>77</v>
      </c>
      <c r="C28" s="31"/>
      <c r="D28" s="31"/>
      <c r="E28" s="28"/>
    </row>
    <row r="29" spans="1:5" x14ac:dyDescent="0.25">
      <c r="A29" s="16" t="s">
        <v>31</v>
      </c>
      <c r="B29" s="20" t="s">
        <v>9</v>
      </c>
      <c r="C29" s="31">
        <v>17768000000</v>
      </c>
      <c r="D29" s="31">
        <v>17911340000</v>
      </c>
      <c r="E29" s="28">
        <f>IF(OR(SUM(C29)=0,SUM(D29)=0),"-",D29/C29*100)</f>
        <v>100.80673120216119</v>
      </c>
    </row>
    <row r="30" spans="1:5" x14ac:dyDescent="0.25">
      <c r="A30" s="17" t="s">
        <v>33</v>
      </c>
      <c r="B30" s="21" t="s">
        <v>34</v>
      </c>
      <c r="C30" s="35">
        <v>0</v>
      </c>
      <c r="D30" s="35">
        <v>0</v>
      </c>
      <c r="E30" s="27" t="str">
        <f t="shared" si="0"/>
        <v>-</v>
      </c>
    </row>
    <row r="31" spans="1:5" x14ac:dyDescent="0.25">
      <c r="A31" s="17" t="s">
        <v>39</v>
      </c>
      <c r="B31" s="21" t="s">
        <v>35</v>
      </c>
      <c r="C31" s="35">
        <v>0</v>
      </c>
      <c r="D31" s="35">
        <v>0</v>
      </c>
      <c r="E31" s="27" t="str">
        <f t="shared" si="0"/>
        <v>-</v>
      </c>
    </row>
    <row r="32" spans="1:5" ht="25.5" x14ac:dyDescent="0.25">
      <c r="A32" s="17" t="s">
        <v>40</v>
      </c>
      <c r="B32" s="22" t="s">
        <v>36</v>
      </c>
      <c r="C32" s="35">
        <v>0</v>
      </c>
      <c r="D32" s="35">
        <v>0</v>
      </c>
      <c r="E32" s="27" t="str">
        <f t="shared" si="0"/>
        <v>-</v>
      </c>
    </row>
    <row r="33" spans="1:5" x14ac:dyDescent="0.25">
      <c r="A33" s="17" t="s">
        <v>41</v>
      </c>
      <c r="B33" s="21" t="s">
        <v>37</v>
      </c>
      <c r="C33" s="35">
        <v>0</v>
      </c>
      <c r="D33" s="35">
        <v>0</v>
      </c>
      <c r="E33" s="27" t="str">
        <f t="shared" si="0"/>
        <v>-</v>
      </c>
    </row>
    <row r="34" spans="1:5" x14ac:dyDescent="0.25">
      <c r="A34" s="17" t="s">
        <v>42</v>
      </c>
      <c r="B34" s="21" t="s">
        <v>38</v>
      </c>
      <c r="C34" s="35">
        <v>0</v>
      </c>
      <c r="D34" s="35">
        <v>0</v>
      </c>
      <c r="E34" s="27" t="str">
        <f t="shared" ref="E34" si="1">IF(OR(SUM(C34)=0,SUM(D34)=0),"-",D34/C34*100)</f>
        <v>-</v>
      </c>
    </row>
    <row r="35" spans="1:5" x14ac:dyDescent="0.25">
      <c r="A35" s="17" t="s">
        <v>81</v>
      </c>
      <c r="B35" s="21" t="s">
        <v>82</v>
      </c>
      <c r="C35" s="35">
        <v>0</v>
      </c>
      <c r="D35" s="35">
        <v>0</v>
      </c>
      <c r="E35" s="27" t="str">
        <f t="shared" si="0"/>
        <v>-</v>
      </c>
    </row>
    <row r="36" spans="1:5" ht="5.0999999999999996" customHeight="1" x14ac:dyDescent="0.25">
      <c r="A36" s="17"/>
      <c r="B36" s="18"/>
      <c r="C36" s="26"/>
      <c r="D36" s="26"/>
      <c r="E36" s="27"/>
    </row>
    <row r="37" spans="1:5" x14ac:dyDescent="0.25">
      <c r="A37" s="16" t="s">
        <v>44</v>
      </c>
      <c r="B37" s="20" t="s">
        <v>43</v>
      </c>
      <c r="C37" s="31">
        <f>SUM(C38)</f>
        <v>0</v>
      </c>
      <c r="D37" s="31">
        <f>SUM(D38)</f>
        <v>0</v>
      </c>
      <c r="E37" s="28" t="str">
        <f t="shared" si="0"/>
        <v>-</v>
      </c>
    </row>
    <row r="38" spans="1:5" ht="25.5" x14ac:dyDescent="0.25">
      <c r="A38" s="17" t="s">
        <v>45</v>
      </c>
      <c r="B38" s="22" t="s">
        <v>46</v>
      </c>
      <c r="C38" s="35"/>
      <c r="D38" s="26" t="s">
        <v>83</v>
      </c>
      <c r="E38" s="27" t="str">
        <f t="shared" si="0"/>
        <v>-</v>
      </c>
    </row>
    <row r="39" spans="1:5" ht="5.0999999999999996" customHeight="1" x14ac:dyDescent="0.25">
      <c r="A39" s="17"/>
      <c r="B39" s="18"/>
      <c r="C39" s="26"/>
      <c r="D39" s="26"/>
      <c r="E39" s="27"/>
    </row>
    <row r="40" spans="1:5" ht="25.5" x14ac:dyDescent="0.25">
      <c r="A40" s="16" t="s">
        <v>47</v>
      </c>
      <c r="B40" s="23" t="s">
        <v>48</v>
      </c>
      <c r="C40" s="31">
        <f>SUM(C41:C44)</f>
        <v>48315688132</v>
      </c>
      <c r="D40" s="31">
        <f>SUM(D41:D44)</f>
        <v>40727314230</v>
      </c>
      <c r="E40" s="28">
        <f>IF(OR(SUM(C40)=0,SUM(D40)=0),"-",D40/C40*100)</f>
        <v>84.294182292781755</v>
      </c>
    </row>
    <row r="41" spans="1:5" x14ac:dyDescent="0.25">
      <c r="A41" s="17" t="s">
        <v>49</v>
      </c>
      <c r="B41" s="21" t="s">
        <v>78</v>
      </c>
      <c r="C41" s="35">
        <v>48315688132</v>
      </c>
      <c r="D41" s="35">
        <v>40727314230</v>
      </c>
      <c r="E41" s="27"/>
    </row>
    <row r="42" spans="1:5" x14ac:dyDescent="0.25">
      <c r="A42" s="17" t="s">
        <v>51</v>
      </c>
      <c r="B42" s="21" t="s">
        <v>50</v>
      </c>
      <c r="C42" s="35">
        <v>0</v>
      </c>
      <c r="D42" s="35">
        <v>0</v>
      </c>
      <c r="E42" s="27" t="str">
        <f t="shared" si="0"/>
        <v>-</v>
      </c>
    </row>
    <row r="43" spans="1:5" x14ac:dyDescent="0.25">
      <c r="A43" s="17" t="s">
        <v>52</v>
      </c>
      <c r="B43" s="21" t="s">
        <v>54</v>
      </c>
      <c r="C43" s="35">
        <v>0</v>
      </c>
      <c r="D43" s="35">
        <v>0</v>
      </c>
      <c r="E43" s="27" t="str">
        <f t="shared" si="0"/>
        <v>-</v>
      </c>
    </row>
    <row r="44" spans="1:5" x14ac:dyDescent="0.25">
      <c r="A44" s="17" t="s">
        <v>53</v>
      </c>
      <c r="B44" s="21" t="s">
        <v>55</v>
      </c>
      <c r="C44" s="35">
        <v>0</v>
      </c>
      <c r="D44" s="35">
        <v>0</v>
      </c>
      <c r="E44" s="27" t="str">
        <f t="shared" si="0"/>
        <v>-</v>
      </c>
    </row>
    <row r="45" spans="1:5" ht="5.0999999999999996" customHeight="1" x14ac:dyDescent="0.25">
      <c r="A45" s="17"/>
      <c r="B45" s="18"/>
      <c r="C45" s="26"/>
      <c r="D45" s="26"/>
      <c r="E45" s="27"/>
    </row>
    <row r="46" spans="1:5" x14ac:dyDescent="0.25">
      <c r="A46" s="16" t="s">
        <v>56</v>
      </c>
      <c r="B46" s="20" t="s">
        <v>10</v>
      </c>
      <c r="C46" s="31">
        <f>SUM(C47:C48)</f>
        <v>0</v>
      </c>
      <c r="D46" s="31">
        <f>SUM(D47:D48)</f>
        <v>0</v>
      </c>
      <c r="E46" s="28" t="str">
        <f t="shared" si="0"/>
        <v>-</v>
      </c>
    </row>
    <row r="47" spans="1:5" x14ac:dyDescent="0.25">
      <c r="A47" s="17" t="s">
        <v>58</v>
      </c>
      <c r="B47" s="21" t="s">
        <v>57</v>
      </c>
      <c r="C47" s="35">
        <v>0</v>
      </c>
      <c r="D47" s="35">
        <v>0</v>
      </c>
      <c r="E47" s="27" t="str">
        <f t="shared" si="0"/>
        <v>-</v>
      </c>
    </row>
    <row r="48" spans="1:5" x14ac:dyDescent="0.25">
      <c r="A48" s="17" t="s">
        <v>60</v>
      </c>
      <c r="B48" s="21" t="s">
        <v>59</v>
      </c>
      <c r="C48" s="35"/>
      <c r="D48" s="26">
        <v>0</v>
      </c>
      <c r="E48" s="27" t="str">
        <f t="shared" si="0"/>
        <v>-</v>
      </c>
    </row>
    <row r="49" spans="1:5" ht="5.0999999999999996" customHeight="1" x14ac:dyDescent="0.25">
      <c r="A49" s="17"/>
      <c r="B49" s="18"/>
      <c r="C49" s="26"/>
      <c r="D49" s="26"/>
      <c r="E49" s="27"/>
    </row>
    <row r="50" spans="1:5" ht="25.5" x14ac:dyDescent="0.25">
      <c r="A50" s="16" t="s">
        <v>62</v>
      </c>
      <c r="B50" s="23" t="s">
        <v>61</v>
      </c>
      <c r="C50" s="31">
        <f>SUM(C51:C53)</f>
        <v>0</v>
      </c>
      <c r="D50" s="31">
        <f>SUM(D51:D53)</f>
        <v>0</v>
      </c>
      <c r="E50" s="28" t="str">
        <f t="shared" si="0"/>
        <v>-</v>
      </c>
    </row>
    <row r="51" spans="1:5" x14ac:dyDescent="0.25">
      <c r="A51" s="17" t="s">
        <v>63</v>
      </c>
      <c r="B51" s="21" t="s">
        <v>64</v>
      </c>
      <c r="C51" s="35">
        <v>0</v>
      </c>
      <c r="D51" s="35">
        <v>0</v>
      </c>
      <c r="E51" s="27" t="str">
        <f t="shared" si="0"/>
        <v>-</v>
      </c>
    </row>
    <row r="52" spans="1:5" x14ac:dyDescent="0.25">
      <c r="A52" s="17" t="s">
        <v>67</v>
      </c>
      <c r="B52" s="21" t="s">
        <v>65</v>
      </c>
      <c r="C52" s="35">
        <v>0</v>
      </c>
      <c r="D52" s="35">
        <v>0</v>
      </c>
      <c r="E52" s="27" t="str">
        <f t="shared" si="0"/>
        <v>-</v>
      </c>
    </row>
    <row r="53" spans="1:5" x14ac:dyDescent="0.25">
      <c r="A53" s="17" t="s">
        <v>68</v>
      </c>
      <c r="B53" s="21" t="s">
        <v>66</v>
      </c>
      <c r="C53" s="35">
        <v>0</v>
      </c>
      <c r="D53" s="35">
        <v>0</v>
      </c>
      <c r="E53" s="27" t="str">
        <f t="shared" si="0"/>
        <v>-</v>
      </c>
    </row>
    <row r="54" spans="1:5" ht="5.0999999999999996" customHeight="1" x14ac:dyDescent="0.25">
      <c r="A54" s="14"/>
      <c r="B54" s="9"/>
      <c r="C54" s="6"/>
      <c r="D54" s="6">
        <v>0</v>
      </c>
      <c r="E54" s="12" t="str">
        <f t="shared" si="0"/>
        <v>-</v>
      </c>
    </row>
    <row r="55" spans="1:5" x14ac:dyDescent="0.25">
      <c r="A55" s="16" t="s">
        <v>79</v>
      </c>
      <c r="B55" s="23" t="s">
        <v>80</v>
      </c>
      <c r="C55" s="31">
        <v>0</v>
      </c>
      <c r="D55" s="31">
        <v>0</v>
      </c>
      <c r="E55" s="28" t="str">
        <f t="shared" ref="E55" si="2">IF(OR(SUM(C55)=0,SUM(D55)=0),"-",D55/C55*100)</f>
        <v>-</v>
      </c>
    </row>
    <row r="56" spans="1:5" ht="4.5" customHeight="1" x14ac:dyDescent="0.25">
      <c r="A56" s="16"/>
      <c r="B56" s="23"/>
      <c r="C56" s="31"/>
      <c r="D56" s="31"/>
      <c r="E56" s="28"/>
    </row>
    <row r="57" spans="1:5" x14ac:dyDescent="0.25">
      <c r="A57" s="16" t="s">
        <v>90</v>
      </c>
      <c r="B57" s="20" t="s">
        <v>91</v>
      </c>
      <c r="C57" s="31"/>
      <c r="D57" s="31"/>
      <c r="E57" s="28"/>
    </row>
    <row r="58" spans="1:5" x14ac:dyDescent="0.25">
      <c r="A58" s="17" t="s">
        <v>92</v>
      </c>
      <c r="B58" s="21" t="s">
        <v>91</v>
      </c>
      <c r="C58" s="35"/>
      <c r="D58" s="35"/>
      <c r="E58" s="27"/>
    </row>
    <row r="59" spans="1:5" ht="5.0999999999999996" customHeight="1" x14ac:dyDescent="0.25">
      <c r="A59" s="14"/>
      <c r="B59" s="9"/>
      <c r="C59" s="6"/>
      <c r="D59" s="6"/>
      <c r="E59" s="12"/>
    </row>
    <row r="60" spans="1:5" s="11" customFormat="1" ht="21" customHeight="1" thickBot="1" x14ac:dyDescent="0.3">
      <c r="A60" s="15"/>
      <c r="B60" s="33" t="s">
        <v>74</v>
      </c>
      <c r="C60" s="10">
        <f>SUM(C6,C12,C28)</f>
        <v>58906077013</v>
      </c>
      <c r="D60" s="10">
        <f>SUM(D6,D12,D28)</f>
        <v>46993516745.790001</v>
      </c>
      <c r="E60" s="13">
        <f>IF(OR(SUM(C60)=0,SUM(D60)=0),"-",D60/C60*100)</f>
        <v>79.777026630748111</v>
      </c>
    </row>
    <row r="61" spans="1:5" s="38" customFormat="1" ht="21" customHeight="1" thickTop="1" x14ac:dyDescent="0.25">
      <c r="A61" s="36"/>
      <c r="B61" s="40" t="s">
        <v>95</v>
      </c>
      <c r="C61" s="43">
        <v>736298044129.63</v>
      </c>
      <c r="D61" s="43">
        <v>713367556846.94995</v>
      </c>
      <c r="E61" s="37">
        <v>96.885705800049223</v>
      </c>
    </row>
    <row r="62" spans="1:5" s="38" customFormat="1" ht="18.75" customHeight="1" x14ac:dyDescent="0.25">
      <c r="A62" s="39"/>
      <c r="B62" s="40" t="s">
        <v>85</v>
      </c>
      <c r="C62" s="44">
        <v>792132417723.44995</v>
      </c>
      <c r="D62" s="44">
        <v>774410991652</v>
      </c>
      <c r="E62" s="45">
        <v>97.76</v>
      </c>
    </row>
    <row r="63" spans="1:5" s="38" customFormat="1" ht="18.75" customHeight="1" x14ac:dyDescent="0.25">
      <c r="A63" s="39"/>
      <c r="B63" s="40" t="s">
        <v>86</v>
      </c>
      <c r="C63" s="44">
        <v>797016283441.19995</v>
      </c>
      <c r="D63" s="44">
        <v>768061112744.81995</v>
      </c>
      <c r="E63" s="45">
        <v>96.37</v>
      </c>
    </row>
    <row r="64" spans="1:5" s="38" customFormat="1" ht="18.75" customHeight="1" thickBot="1" x14ac:dyDescent="0.3">
      <c r="A64" s="41"/>
      <c r="B64" s="42" t="s">
        <v>84</v>
      </c>
      <c r="C64" s="46">
        <v>799256543005.79004</v>
      </c>
      <c r="D64" s="46">
        <v>973642401972.95996</v>
      </c>
      <c r="E64" s="47">
        <v>121.82</v>
      </c>
    </row>
    <row r="65" spans="1:4" ht="15.75" thickTop="1" x14ac:dyDescent="0.25">
      <c r="A65" s="2" t="s">
        <v>96</v>
      </c>
    </row>
    <row r="69" spans="1:4" x14ac:dyDescent="0.25">
      <c r="C69" s="34"/>
      <c r="D69" s="34"/>
    </row>
    <row r="70" spans="1:4" x14ac:dyDescent="0.25">
      <c r="C70" s="34"/>
      <c r="D70" s="34"/>
    </row>
    <row r="71" spans="1:4" x14ac:dyDescent="0.25">
      <c r="C71" s="34"/>
      <c r="D71" s="34"/>
    </row>
    <row r="72" spans="1:4" x14ac:dyDescent="0.25">
      <c r="C72" s="34"/>
      <c r="D72" s="34"/>
    </row>
    <row r="73" spans="1:4" x14ac:dyDescent="0.25">
      <c r="C73" s="34"/>
      <c r="D73" s="34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2022-06-21T07:27:54Z</cp:lastPrinted>
  <dcterms:created xsi:type="dcterms:W3CDTF">2020-03-17T02:08:41Z</dcterms:created>
  <dcterms:modified xsi:type="dcterms:W3CDTF">2022-09-05T03:46:28Z</dcterms:modified>
</cp:coreProperties>
</file>