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Sheet1!$A$1:$H$20</definedName>
  </definedNames>
  <calcPr calcId="144525"/>
</workbook>
</file>

<file path=xl/calcChain.xml><?xml version="1.0" encoding="utf-8"?>
<calcChain xmlns="http://schemas.openxmlformats.org/spreadsheetml/2006/main">
  <c r="F14" i="1" l="1"/>
  <c r="H14" i="1" s="1"/>
  <c r="E14" i="1"/>
  <c r="F15" i="1" l="1"/>
  <c r="H15" i="1" s="1"/>
  <c r="E15" i="1"/>
  <c r="F16" i="1" l="1"/>
  <c r="H16" i="1" s="1"/>
  <c r="E16" i="1"/>
  <c r="F19" i="1" l="1"/>
  <c r="F18" i="1"/>
  <c r="F17" i="1"/>
  <c r="F13" i="1"/>
  <c r="F11" i="1"/>
  <c r="F10" i="1"/>
  <c r="F9" i="1"/>
  <c r="F8" i="1"/>
  <c r="F7" i="1"/>
  <c r="F6" i="1"/>
  <c r="F5" i="1"/>
  <c r="F4" i="1"/>
  <c r="E7" i="1" l="1"/>
  <c r="H7" i="1"/>
  <c r="E8" i="1"/>
  <c r="H8" i="1"/>
  <c r="E9" i="1"/>
  <c r="H9" i="1"/>
  <c r="E10" i="1"/>
  <c r="H10" i="1"/>
  <c r="E6" i="1" l="1"/>
  <c r="H6" i="1"/>
  <c r="H19" i="1" l="1"/>
  <c r="H18" i="1"/>
  <c r="H17" i="1"/>
  <c r="H13" i="1"/>
  <c r="H11" i="1"/>
  <c r="H4" i="1" l="1"/>
  <c r="D12" i="1" l="1"/>
  <c r="C12" i="1"/>
  <c r="E11" i="1"/>
  <c r="E5" i="1"/>
  <c r="E4" i="1"/>
  <c r="E13" i="1"/>
  <c r="E19" i="1"/>
  <c r="E18" i="1"/>
  <c r="E17" i="1"/>
  <c r="F12" i="1" l="1"/>
  <c r="H12" i="1" s="1"/>
  <c r="E12" i="1"/>
  <c r="H5" i="1"/>
</calcChain>
</file>

<file path=xl/sharedStrings.xml><?xml version="1.0" encoding="utf-8"?>
<sst xmlns="http://schemas.openxmlformats.org/spreadsheetml/2006/main" count="49" uniqueCount="28">
  <si>
    <t>KODE WILAYAH</t>
  </si>
  <si>
    <t>SEX RATIO</t>
  </si>
  <si>
    <t>KETERANGAN</t>
  </si>
  <si>
    <t xml:space="preserve"> 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</si>
  <si>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</si>
  <si>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</si>
  <si>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</si>
  <si>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</si>
  <si>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</si>
  <si>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</si>
  <si>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</si>
  <si>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</si>
  <si>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</si>
  <si>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KEC. RASANAE TIMUR 2018</t>
  </si>
  <si>
    <t>KEC. RASANAE TIMUR 2017</t>
  </si>
  <si>
    <t>KEC. RASANAE TIMUR 2016</t>
  </si>
  <si>
    <t>KEC. RASANAE TIMUR 2015</t>
  </si>
  <si>
    <t>SATUAN</t>
  </si>
  <si>
    <t>Rasio</t>
  </si>
  <si>
    <t xml:space="preserve">JMLH PENDUDUK LAKI-LAKI </t>
  </si>
  <si>
    <t>JMLH PENDUDUK PEREMPUAN</t>
  </si>
  <si>
    <t>TOTAL JUMLAH PENDUDUK</t>
  </si>
  <si>
    <t>NAMA WILAYAH</t>
  </si>
  <si>
    <t>KEC. RASANAE TIMUR 2019</t>
  </si>
  <si>
    <t>KEC. RASANAE TIMUR 2020</t>
  </si>
  <si>
    <t>Rasio Jenis Kelamin (Sex Ratio) Penduduk Kecamatan RasanaE Timur Kota Bima Tahun 2022 di rinci per Kelurahan</t>
  </si>
  <si>
    <t>KEC. RASANAE TIMUR 2021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</si>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</sst>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3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3.140625" style="9" customWidth="1"/>
    <col min="2" max="2" width="22.42578125" style="9" customWidth="1"/>
    <col min="3" max="3" width="12.42578125" style="9" customWidth="1"/>
    <col min="4" max="4" width="12.140625" style="9" customWidth="1"/>
    <col min="5" max="5" width="11" style="9" customWidth="1"/>
    <col min="6" max="6" width="9.85546875" style="9" customWidth="1"/>
    <col min="7" max="7" width="8.28515625" style="9" customWidth="1"/>
    <col min="8" max="8" width="29.140625" style="9" customWidth="1"/>
    <col min="9" max="16384" width="9.140625" style="9"/>
  </cols>
  <sheetData>
    <row r="1" spans="1:9" ht="15" x14ac:dyDescent="0.25">
      <c r="A1" s="7" t="s">
        <v>25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22</v>
      </c>
      <c r="C3" s="11" t="s">
        <v>19</v>
      </c>
      <c r="D3" s="11" t="s">
        <v>20</v>
      </c>
      <c r="E3" s="11" t="s">
        <v>21</v>
      </c>
      <c r="F3" s="11" t="s">
        <v>1</v>
      </c>
      <c r="G3" s="11" t="s">
        <v>17</v>
      </c>
      <c r="H3" s="12" t="s">
        <v>2</v>
      </c>
    </row>
    <row r="4" spans="1:9" ht="20.100000000000001" customHeight="1" thickTop="1" x14ac:dyDescent="0.25">
      <c r="A4" s="13">
        <v>5272021004</v>
      </c>
      <c r="B4" s="30" t="s">
        <v>4</v>
      </c>
      <c r="C4" s="14">
        <v>1891</v>
      </c>
      <c r="D4" s="14">
        <v>1927</v>
      </c>
      <c r="E4" s="15">
        <f>IF(SUM(C4:D4)=0,"-",SUM(C4:D4))</f>
        <v>3818</v>
      </c>
      <c r="F4" s="16">
        <f>IF(AND(SUM(C4)=0,SUM(D4)=0),"-",IF(OR(SUM(C4)=0,SUM(D4)=0),"-",ROUND(C4/D4*100,2)))</f>
        <v>98.13</v>
      </c>
      <c r="G4" s="16" t="s">
        <v>18</v>
      </c>
      <c r="H4" s="2" t="str">
        <f>IF(SUM(F4)=0,"","Dalam 100 Perempuan ada "&amp;FIXED(F4,0)&amp;" Laki Laki")</f>
        <v>Dalam 100 Perempuan ada 98 Laki Laki</v>
      </c>
      <c r="I4" s="17"/>
    </row>
    <row r="5" spans="1:9" ht="20.100000000000001" customHeight="1" x14ac:dyDescent="0.25">
      <c r="A5" s="13">
        <v>5272021008</v>
      </c>
      <c r="B5" s="30" t="s">
        <v>5</v>
      </c>
      <c r="C5" s="14">
        <v>773</v>
      </c>
      <c r="D5" s="14">
        <v>821</v>
      </c>
      <c r="E5" s="15">
        <f t="shared" ref="E5:E11" si="0">IF(SUM(C5:D5)=0,"-",SUM(C5:D5))</f>
        <v>1594</v>
      </c>
      <c r="F5" s="16">
        <f t="shared" ref="F5:F11" si="1">IF(AND(SUM(C5)=0,SUM(D5)=0),"-",IF(OR(SUM(C5)=0,SUM(D5)=0),"-",ROUND(C5/D5*100,2)))</f>
        <v>94.15</v>
      </c>
      <c r="G5" s="16" t="s">
        <v>18</v>
      </c>
      <c r="H5" s="2" t="str">
        <f>IF(SUM(F5)=0,"","Dalam 100 Perempuan ada "&amp;FIXED(F5,0)&amp;" Laki Laki")</f>
        <v>Dalam 100 Perempuan ada 94 Laki Laki</v>
      </c>
    </row>
    <row r="6" spans="1:9" ht="20.100000000000001" customHeight="1" x14ac:dyDescent="0.25">
      <c r="A6" s="13">
        <v>5272021009</v>
      </c>
      <c r="B6" s="30" t="s">
        <v>6</v>
      </c>
      <c r="C6" s="14">
        <v>1587</v>
      </c>
      <c r="D6" s="14">
        <v>1617</v>
      </c>
      <c r="E6" s="15">
        <f t="shared" ref="E6" si="2">IF(SUM(C6:D6)=0,"-",SUM(C6:D6))</f>
        <v>3204</v>
      </c>
      <c r="F6" s="16">
        <f t="shared" si="1"/>
        <v>98.14</v>
      </c>
      <c r="G6" s="16" t="s">
        <v>18</v>
      </c>
      <c r="H6" s="2" t="str">
        <f t="shared" ref="H6:H11" si="3">IF(SUM(F6)=0,"","Dalam 100 Perempuan ada "&amp;FIXED(F6,0)&amp;" Laki Laki")</f>
        <v>Dalam 100 Perempuan ada 98 Laki Laki</v>
      </c>
    </row>
    <row r="7" spans="1:9" ht="20.100000000000001" customHeight="1" x14ac:dyDescent="0.25">
      <c r="A7" s="13">
        <v>5272021011</v>
      </c>
      <c r="B7" s="30" t="s">
        <v>7</v>
      </c>
      <c r="C7" s="14">
        <v>1227</v>
      </c>
      <c r="D7" s="14">
        <v>1225</v>
      </c>
      <c r="E7" s="15">
        <f t="shared" ref="E7:E10" si="4">IF(SUM(C7:D7)=0,"-",SUM(C7:D7))</f>
        <v>2452</v>
      </c>
      <c r="F7" s="16">
        <f t="shared" si="1"/>
        <v>100.16</v>
      </c>
      <c r="G7" s="16" t="s">
        <v>18</v>
      </c>
      <c r="H7" s="2" t="str">
        <f t="shared" si="3"/>
        <v>Dalam 100 Perempuan ada 100 Laki Laki</v>
      </c>
    </row>
    <row r="8" spans="1:9" ht="20.100000000000001" customHeight="1" x14ac:dyDescent="0.25">
      <c r="A8" s="13">
        <v>5272021018</v>
      </c>
      <c r="B8" s="30" t="s">
        <v>8</v>
      </c>
      <c r="C8" s="14">
        <v>1066</v>
      </c>
      <c r="D8" s="14">
        <v>1126</v>
      </c>
      <c r="E8" s="15">
        <f t="shared" si="4"/>
        <v>2192</v>
      </c>
      <c r="F8" s="16">
        <f t="shared" si="1"/>
        <v>94.67</v>
      </c>
      <c r="G8" s="16" t="s">
        <v>18</v>
      </c>
      <c r="H8" s="2" t="str">
        <f t="shared" si="3"/>
        <v>Dalam 100 Perempuan ada 95 Laki Laki</v>
      </c>
    </row>
    <row r="9" spans="1:9" ht="20.100000000000001" customHeight="1" x14ac:dyDescent="0.25">
      <c r="A9" s="13">
        <v>5272021019</v>
      </c>
      <c r="B9" s="30" t="s">
        <v>9</v>
      </c>
      <c r="C9" s="14">
        <v>1064</v>
      </c>
      <c r="D9" s="14">
        <v>1058</v>
      </c>
      <c r="E9" s="15">
        <f t="shared" si="4"/>
        <v>2122</v>
      </c>
      <c r="F9" s="16">
        <f t="shared" si="1"/>
        <v>100.57</v>
      </c>
      <c r="G9" s="16" t="s">
        <v>18</v>
      </c>
      <c r="H9" s="2" t="str">
        <f t="shared" si="3"/>
        <v>Dalam 100 Perempuan ada 101 Laki Laki</v>
      </c>
    </row>
    <row r="10" spans="1:9" ht="20.100000000000001" customHeight="1" x14ac:dyDescent="0.25">
      <c r="A10" s="13">
        <v>5272021020</v>
      </c>
      <c r="B10" s="30" t="s">
        <v>10</v>
      </c>
      <c r="C10" s="14">
        <v>980</v>
      </c>
      <c r="D10" s="14">
        <v>1018</v>
      </c>
      <c r="E10" s="15">
        <f t="shared" si="4"/>
        <v>1998</v>
      </c>
      <c r="F10" s="16">
        <f t="shared" si="1"/>
        <v>96.27</v>
      </c>
      <c r="G10" s="16" t="s">
        <v>18</v>
      </c>
      <c r="H10" s="2" t="str">
        <f t="shared" si="3"/>
        <v>Dalam 100 Perempuan ada 96 Laki Laki</v>
      </c>
    </row>
    <row r="11" spans="1:9" ht="20.100000000000001" customHeight="1" x14ac:dyDescent="0.25">
      <c r="A11" s="13">
        <v>5272021021</v>
      </c>
      <c r="B11" s="30" t="s">
        <v>11</v>
      </c>
      <c r="C11" s="14">
        <v>897</v>
      </c>
      <c r="D11" s="14">
        <v>907</v>
      </c>
      <c r="E11" s="15">
        <f t="shared" si="0"/>
        <v>1804</v>
      </c>
      <c r="F11" s="16">
        <f t="shared" si="1"/>
        <v>98.9</v>
      </c>
      <c r="G11" s="16" t="s">
        <v>18</v>
      </c>
      <c r="H11" s="2" t="str">
        <f t="shared" si="3"/>
        <v>Dalam 100 Perempuan ada 99 Laki Laki</v>
      </c>
    </row>
    <row r="12" spans="1:9" ht="24.95" customHeight="1" thickBot="1" x14ac:dyDescent="0.3">
      <c r="A12" s="18">
        <v>527202</v>
      </c>
      <c r="B12" s="31" t="s">
        <v>12</v>
      </c>
      <c r="C12" s="19">
        <f>IF(SUM(C4:C11)=0,"-",SUM(C4:C11))</f>
        <v>9485</v>
      </c>
      <c r="D12" s="19">
        <f t="shared" ref="D12:E12" si="5">IF(SUM(D4:D11)=0,"-",SUM(D4:D11))</f>
        <v>9699</v>
      </c>
      <c r="E12" s="19">
        <f t="shared" si="5"/>
        <v>19184</v>
      </c>
      <c r="F12" s="20">
        <f>IF(AND(SUM(C12)=0,SUM(D12)=0),"-",IF(OR(SUM(C12)=0,SUM(D12)=0),"-",ROUND(C12/D12*100,2)))</f>
        <v>97.79</v>
      </c>
      <c r="G12" s="20" t="s">
        <v>18</v>
      </c>
      <c r="H12" s="3" t="str">
        <f t="shared" ref="H12:H19" si="6">IF(SUM(F12)=0,"","Dalam 100 Perempuan ada "&amp;FIXED(F12,0)&amp;" Laki Laki")</f>
        <v>Dalam 100 Perempuan ada 98 Laki Laki</v>
      </c>
    </row>
    <row r="13" spans="1:9" ht="20.100000000000001" customHeight="1" thickTop="1" x14ac:dyDescent="0.25">
      <c r="A13" s="21">
        <v>527202</v>
      </c>
      <c r="B13" s="32" t="s">
        <v>26</v>
      </c>
      <c r="C13" s="22">
        <v>9284</v>
      </c>
      <c r="D13" s="22">
        <v>9546</v>
      </c>
      <c r="E13" s="23">
        <f>SUM(C13:D13)</f>
        <v>18830</v>
      </c>
      <c r="F13" s="24">
        <f t="shared" ref="F13:F19" si="7">IF(AND(SUM(C13)=0,SUM(D13)=0),"-",IF(OR(SUM(C13)=0,SUM(D13)=0),"-",ROUND(C13/D13*100,2)))</f>
        <v>97.26</v>
      </c>
      <c r="G13" s="24" t="s">
        <v>18</v>
      </c>
      <c r="H13" s="4" t="str">
        <f t="shared" si="6"/>
        <v>Dalam 100 Perempuan ada 97 Laki Laki</v>
      </c>
    </row>
    <row r="14" spans="1:9" ht="20.100000000000001" customHeight="1" x14ac:dyDescent="0.25">
      <c r="A14" s="13">
        <v>527202</v>
      </c>
      <c r="B14" s="30" t="s">
        <v>24</v>
      </c>
      <c r="C14" s="25">
        <v>9175</v>
      </c>
      <c r="D14" s="25">
        <v>9439</v>
      </c>
      <c r="E14" s="15">
        <f>SUM(C14:D14)</f>
        <v>18614</v>
      </c>
      <c r="F14" s="16">
        <f t="shared" ref="F14" si="8">IF(AND(SUM(C14)=0,SUM(D14)=0),"-",IF(OR(SUM(C14)=0,SUM(D14)=0),"-",ROUND(C14/D14*100,2)))</f>
        <v>97.2</v>
      </c>
      <c r="G14" s="16" t="s">
        <v>18</v>
      </c>
      <c r="H14" s="5" t="str">
        <f t="shared" ref="H14" si="9">IF(SUM(F14)=0,"","Dalam 100 Perempuan ada "&amp;FIXED(F14,0)&amp;" Laki Laki")</f>
        <v>Dalam 100 Perempuan ada 97 Laki Laki</v>
      </c>
    </row>
    <row r="15" spans="1:9" ht="20.100000000000001" customHeight="1" x14ac:dyDescent="0.25">
      <c r="A15" s="13">
        <v>527202</v>
      </c>
      <c r="B15" s="30" t="s">
        <v>23</v>
      </c>
      <c r="C15" s="25">
        <v>9002</v>
      </c>
      <c r="D15" s="25">
        <v>9223</v>
      </c>
      <c r="E15" s="15">
        <f>SUM(C15:D15)</f>
        <v>18225</v>
      </c>
      <c r="F15" s="16">
        <f t="shared" si="7"/>
        <v>97.6</v>
      </c>
      <c r="G15" s="16" t="s">
        <v>18</v>
      </c>
      <c r="H15" s="5" t="str">
        <f t="shared" si="6"/>
        <v>Dalam 100 Perempuan ada 98 Laki Laki</v>
      </c>
    </row>
    <row r="16" spans="1:9" ht="20.100000000000001" customHeight="1" x14ac:dyDescent="0.25">
      <c r="A16" s="13">
        <v>527202</v>
      </c>
      <c r="B16" s="30" t="s">
        <v>13</v>
      </c>
      <c r="C16" s="25">
        <v>8902</v>
      </c>
      <c r="D16" s="25">
        <v>9051</v>
      </c>
      <c r="E16" s="15">
        <f>SUM(C16:D16)</f>
        <v>17953</v>
      </c>
      <c r="F16" s="16">
        <f t="shared" ref="F16" si="10">IF(AND(SUM(C16)=0,SUM(D16)=0),"-",IF(OR(SUM(C16)=0,SUM(D16)=0),"-",ROUND(C16/D16*100,2)))</f>
        <v>98.35</v>
      </c>
      <c r="G16" s="16" t="s">
        <v>18</v>
      </c>
      <c r="H16" s="5" t="str">
        <f t="shared" ref="H16" si="11">IF(SUM(F16)=0,"","Dalam 100 Perempuan ada "&amp;FIXED(F16,0)&amp;" Laki Laki")</f>
        <v>Dalam 100 Perempuan ada 98 Laki Laki</v>
      </c>
    </row>
    <row r="17" spans="1:8" ht="20.100000000000001" customHeight="1" x14ac:dyDescent="0.25">
      <c r="A17" s="13">
        <v>527202</v>
      </c>
      <c r="B17" s="30" t="s">
        <v>14</v>
      </c>
      <c r="C17" s="25">
        <v>8598</v>
      </c>
      <c r="D17" s="25">
        <v>8753</v>
      </c>
      <c r="E17" s="15">
        <f>SUM(C17:D17)</f>
        <v>17351</v>
      </c>
      <c r="F17" s="16">
        <f t="shared" si="7"/>
        <v>98.23</v>
      </c>
      <c r="G17" s="16" t="s">
        <v>18</v>
      </c>
      <c r="H17" s="5" t="str">
        <f t="shared" si="6"/>
        <v>Dalam 100 Perempuan ada 98 Laki Laki</v>
      </c>
    </row>
    <row r="18" spans="1:8" ht="20.100000000000001" customHeight="1" x14ac:dyDescent="0.25">
      <c r="A18" s="13">
        <v>527202</v>
      </c>
      <c r="B18" s="30" t="s">
        <v>15</v>
      </c>
      <c r="C18" s="25">
        <v>8364</v>
      </c>
      <c r="D18" s="25">
        <v>8592</v>
      </c>
      <c r="E18" s="15">
        <f t="shared" ref="E18:E19" si="12">SUM(C18:D18)</f>
        <v>16956</v>
      </c>
      <c r="F18" s="16">
        <f t="shared" si="7"/>
        <v>97.35</v>
      </c>
      <c r="G18" s="16" t="s">
        <v>18</v>
      </c>
      <c r="H18" s="5" t="str">
        <f t="shared" si="6"/>
        <v>Dalam 100 Perempuan ada 97 Laki Laki</v>
      </c>
    </row>
    <row r="19" spans="1:8" ht="20.100000000000001" customHeight="1" thickBot="1" x14ac:dyDescent="0.3">
      <c r="A19" s="26">
        <v>527202</v>
      </c>
      <c r="B19" s="33" t="s">
        <v>16</v>
      </c>
      <c r="C19" s="27">
        <v>8414</v>
      </c>
      <c r="D19" s="27">
        <v>8565</v>
      </c>
      <c r="E19" s="28">
        <f t="shared" si="12"/>
        <v>16979</v>
      </c>
      <c r="F19" s="29">
        <f t="shared" si="7"/>
        <v>98.24</v>
      </c>
      <c r="G19" s="29" t="s">
        <v>18</v>
      </c>
      <c r="H19" s="6" t="str">
        <f t="shared" si="6"/>
        <v>Dalam 100 Perempuan ada 98 Laki Laki</v>
      </c>
    </row>
    <row r="20" spans="1:8" ht="13.5" thickTop="1" x14ac:dyDescent="0.25">
      <c r="A20" s="1" t="s">
        <v>27</v>
      </c>
    </row>
  </sheetData>
  <pageMargins left="0.19685039370078741" right="0.19685039370078741" top="0.19685039370078741" bottom="0.19685039370078741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2025-02-27T09:59:35Z</dcterms:modified>
</cp:coreProperties>
</file>