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P 2023-2024-GENAP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/>
  <c r="J12" i="2"/>
  <c r="I12" i="2"/>
  <c r="K12" i="2" s="1"/>
  <c r="H12" i="2"/>
  <c r="H16" i="2" l="1"/>
  <c r="H15" i="2"/>
  <c r="H14" i="2"/>
  <c r="H13" i="2"/>
  <c r="H10" i="2"/>
  <c r="E16" i="2"/>
  <c r="E15" i="2"/>
  <c r="E14" i="2"/>
  <c r="E13" i="2"/>
  <c r="J13" i="2"/>
  <c r="I13" i="2"/>
  <c r="J14" i="2"/>
  <c r="I14" i="2"/>
  <c r="K14" i="2" s="1"/>
  <c r="K13" i="2" l="1"/>
  <c r="J10" i="2"/>
  <c r="I10" i="2"/>
  <c r="J15" i="2"/>
  <c r="I15" i="2"/>
  <c r="K15" i="2" s="1"/>
  <c r="K10" i="2" l="1"/>
  <c r="J16" i="2"/>
  <c r="I16" i="2"/>
  <c r="K16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<sst xmlns="http://schemas.openxmlformats.org/spreadsheetml/2006/main" count="42" uniqueCount="30">
  <si>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</si>
  <si>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</si>
  <si>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</si>
  <si>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</si>
  <si>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</si>
  <si>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</si>
  <si>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</si>
  <si>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</si>
  <si>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</si>
  <si>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</si>
  <si>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TOTAL JMLH SISWA SMP</t>
  </si>
  <si>
    <t>JMLH SISWA SMP LAKI-LAKI</t>
  </si>
  <si>
    <t>JMLH SISWA SMP PEREMPUAN</t>
  </si>
  <si>
    <t>SMP NEGERI SISWA_Lk</t>
  </si>
  <si>
    <t>SMP NEGERI SISWA_Pr</t>
  </si>
  <si>
    <t>JMLH SISWA SMP NEGERI</t>
  </si>
  <si>
    <t>SMP SWASTA SISWA_Lk</t>
  </si>
  <si>
    <t>SMP SWASTA SISWA_Pr</t>
  </si>
  <si>
    <t>JMLH SISWA SMP SWASTA</t>
  </si>
  <si>
    <t>Note :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</si>
  <si>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</si>
  <si>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</si>
  <si>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</si>
  <si>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</si>
  <si>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</si>
  <si>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</si>
  <si>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</si>
  <si>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 xml:space="preserve">Jumlah Peserta Didik Jenjang Sekolah Menengah Pertama (SMP) di Kota Bima, Semester GENAP Tahun Ajaran 2023/2024, menurut Jenis kelamin dan Status SP per Kecamatan </t>
  </si>
  <si>
    <t>KOTA BIMA 2023/2024-Genap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</si>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</sst>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27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11</v>
      </c>
      <c r="J3" s="8" t="s">
        <v>12</v>
      </c>
      <c r="K3" s="12" t="s">
        <v>10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668</v>
      </c>
      <c r="D4" s="15">
        <v>510</v>
      </c>
      <c r="E4" s="25">
        <f>IF(COUNT(C4:D4)=0,"-",SUM(C4:D4))</f>
        <v>1178</v>
      </c>
      <c r="F4" s="16">
        <v>55</v>
      </c>
      <c r="G4" s="17">
        <v>44</v>
      </c>
      <c r="H4" s="15">
        <f>IF(COUNT(F4:G4)=0,"-",SUM(F4:G4))</f>
        <v>99</v>
      </c>
      <c r="I4" s="16">
        <f>IF(COUNT(C4,F4)=0,"-",SUM(C4,F4))</f>
        <v>723</v>
      </c>
      <c r="J4" s="17">
        <f>IF(COUNT(D4,G4)=0,"-",SUM(D4,G4))</f>
        <v>554</v>
      </c>
      <c r="K4" s="18">
        <f>IF(COUNT(I4:J4)=0,"-",SUM(I4:J4))</f>
        <v>1277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300</v>
      </c>
      <c r="D5" s="15">
        <v>230</v>
      </c>
      <c r="E5" s="25">
        <f t="shared" ref="E5:E16" si="0">IF(COUNT(C5:D5)=0,"-",SUM(C5:D5))</f>
        <v>530</v>
      </c>
      <c r="F5" s="16">
        <v>54</v>
      </c>
      <c r="G5" s="17">
        <v>28</v>
      </c>
      <c r="H5" s="15">
        <f t="shared" ref="H5:H8" si="1">IF(COUNT(F5:G5)=0,"-",SUM(F5:G5))</f>
        <v>82</v>
      </c>
      <c r="I5" s="16">
        <f t="shared" ref="I5:I8" si="2">IF(COUNT(C5,F5)=0,"-",SUM(C5,F5))</f>
        <v>354</v>
      </c>
      <c r="J5" s="17">
        <f t="shared" ref="J5:J8" si="3">IF(COUNT(D5,G5)=0,"-",SUM(D5,G5))</f>
        <v>258</v>
      </c>
      <c r="K5" s="18">
        <f t="shared" ref="K5:K8" si="4">IF(COUNT(I5:J5)=0,"-",SUM(I5:J5))</f>
        <v>612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363</v>
      </c>
      <c r="D6" s="15">
        <v>319</v>
      </c>
      <c r="E6" s="25">
        <f t="shared" si="0"/>
        <v>682</v>
      </c>
      <c r="F6" s="16">
        <v>249</v>
      </c>
      <c r="G6" s="17">
        <v>248</v>
      </c>
      <c r="H6" s="15">
        <f t="shared" si="1"/>
        <v>497</v>
      </c>
      <c r="I6" s="16">
        <f t="shared" si="2"/>
        <v>612</v>
      </c>
      <c r="J6" s="17">
        <f t="shared" si="3"/>
        <v>567</v>
      </c>
      <c r="K6" s="18">
        <f t="shared" si="4"/>
        <v>1179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416</v>
      </c>
      <c r="D7" s="15">
        <v>307</v>
      </c>
      <c r="E7" s="25">
        <f t="shared" si="0"/>
        <v>723</v>
      </c>
      <c r="F7" s="16">
        <v>46</v>
      </c>
      <c r="G7" s="17">
        <v>15</v>
      </c>
      <c r="H7" s="15">
        <f t="shared" si="1"/>
        <v>61</v>
      </c>
      <c r="I7" s="16">
        <f t="shared" si="2"/>
        <v>462</v>
      </c>
      <c r="J7" s="17">
        <f>IF(COUNT(D7,G7)=0,"-",SUM(D7,G7))</f>
        <v>322</v>
      </c>
      <c r="K7" s="18">
        <f t="shared" si="4"/>
        <v>784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776</v>
      </c>
      <c r="D8" s="15">
        <v>650</v>
      </c>
      <c r="E8" s="25">
        <f t="shared" si="0"/>
        <v>1426</v>
      </c>
      <c r="F8" s="16">
        <v>64</v>
      </c>
      <c r="G8" s="17">
        <v>43</v>
      </c>
      <c r="H8" s="15">
        <f t="shared" si="1"/>
        <v>107</v>
      </c>
      <c r="I8" s="16">
        <f t="shared" si="2"/>
        <v>840</v>
      </c>
      <c r="J8" s="17">
        <f t="shared" si="3"/>
        <v>693</v>
      </c>
      <c r="K8" s="18">
        <f t="shared" si="4"/>
        <v>1533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28</v>
      </c>
      <c r="C9" s="20">
        <f>IF(COUNT(C4:C8)=0,"-",SUM(C4:C8))</f>
        <v>2523</v>
      </c>
      <c r="D9" s="20">
        <f t="shared" ref="D9:F9" si="5">IF(COUNT(D4:D8)=0,"-",SUM(D4:D8))</f>
        <v>2016</v>
      </c>
      <c r="E9" s="19">
        <f t="shared" ref="E9" si="6">IF(COUNT(E4:E8)=0,"-",SUM(E4:E8))</f>
        <v>4539</v>
      </c>
      <c r="F9" s="21">
        <f t="shared" si="5"/>
        <v>468</v>
      </c>
      <c r="G9" s="22">
        <f t="shared" ref="G9:K9" si="7">IF(COUNT(G4:G8)=0,"-",SUM(G4:G8))</f>
        <v>378</v>
      </c>
      <c r="H9" s="20">
        <f t="shared" si="7"/>
        <v>846</v>
      </c>
      <c r="I9" s="21">
        <f t="shared" ref="I9:J9" si="8">IF(COUNT(I4:I8)=0,"-",SUM(I4:I8))</f>
        <v>2991</v>
      </c>
      <c r="J9" s="22">
        <f t="shared" si="8"/>
        <v>2394</v>
      </c>
      <c r="K9" s="19">
        <f t="shared" si="7"/>
        <v>5385</v>
      </c>
      <c r="L9" s="4" t="s">
        <v>3</v>
      </c>
    </row>
    <row r="10" spans="1:12" s="13" customFormat="1" ht="17.100000000000001" customHeight="1" thickTop="1" x14ac:dyDescent="0.25">
      <c r="A10" s="29">
        <v>5272</v>
      </c>
      <c r="B10" s="30" t="s">
        <v>26</v>
      </c>
      <c r="C10" s="31">
        <v>2513</v>
      </c>
      <c r="D10" s="31">
        <v>2019</v>
      </c>
      <c r="E10" s="32">
        <f t="shared" si="0"/>
        <v>4532</v>
      </c>
      <c r="F10" s="33">
        <v>475</v>
      </c>
      <c r="G10" s="34">
        <v>391</v>
      </c>
      <c r="H10" s="31">
        <f t="shared" ref="H10:H16" si="9">IF(COUNT(F10:G10)=0,"-",SUM(F10:G10))</f>
        <v>866</v>
      </c>
      <c r="I10" s="33">
        <f t="shared" ref="I10:I14" si="10">IF(COUNT(C10,F10)=0,"-",SUM(C10,F10))</f>
        <v>2988</v>
      </c>
      <c r="J10" s="34">
        <f t="shared" ref="J10:J16" si="11">IF(COUNT(D10,G10)=0,"-",SUM(D10,G10))</f>
        <v>2410</v>
      </c>
      <c r="K10" s="32">
        <f t="shared" ref="K10:K14" si="12">IF(COUNT(I10:J10)=0,"-",SUM(I10:J10))</f>
        <v>5398</v>
      </c>
      <c r="L10" s="29" t="s">
        <v>3</v>
      </c>
    </row>
    <row r="11" spans="1:12" s="13" customFormat="1" ht="17.100000000000001" customHeight="1" x14ac:dyDescent="0.25">
      <c r="A11" s="41">
        <v>5272</v>
      </c>
      <c r="B11" s="42" t="s">
        <v>25</v>
      </c>
      <c r="C11" s="43">
        <v>2560</v>
      </c>
      <c r="D11" s="43">
        <v>2085</v>
      </c>
      <c r="E11" s="44">
        <f t="shared" si="0"/>
        <v>4645</v>
      </c>
      <c r="F11" s="45">
        <v>515</v>
      </c>
      <c r="G11" s="46">
        <v>438</v>
      </c>
      <c r="H11" s="43">
        <f t="shared" si="9"/>
        <v>953</v>
      </c>
      <c r="I11" s="45">
        <f t="shared" ref="I11" si="13">IF(COUNT(C11,F11)=0,"-",SUM(C11,F11))</f>
        <v>3075</v>
      </c>
      <c r="J11" s="46">
        <f t="shared" si="11"/>
        <v>2523</v>
      </c>
      <c r="K11" s="44">
        <f t="shared" ref="K11" si="14">IF(COUNT(I11:J11)=0,"-",SUM(I11:J11))</f>
        <v>5598</v>
      </c>
      <c r="L11" s="41" t="s">
        <v>3</v>
      </c>
    </row>
    <row r="12" spans="1:12" s="13" customFormat="1" ht="17.100000000000001" customHeight="1" x14ac:dyDescent="0.25">
      <c r="A12" s="41">
        <v>5272</v>
      </c>
      <c r="B12" s="42" t="s">
        <v>24</v>
      </c>
      <c r="C12" s="43">
        <v>2534</v>
      </c>
      <c r="D12" s="43">
        <v>2079</v>
      </c>
      <c r="E12" s="44">
        <f t="shared" si="0"/>
        <v>4613</v>
      </c>
      <c r="F12" s="45">
        <v>525</v>
      </c>
      <c r="G12" s="46">
        <v>448</v>
      </c>
      <c r="H12" s="43">
        <f t="shared" ref="H12" si="15">IF(COUNT(F12:G12)=0,"-",SUM(F12:G12))</f>
        <v>973</v>
      </c>
      <c r="I12" s="45">
        <f t="shared" si="10"/>
        <v>3059</v>
      </c>
      <c r="J12" s="46">
        <f t="shared" si="11"/>
        <v>2527</v>
      </c>
      <c r="K12" s="44">
        <f t="shared" si="12"/>
        <v>5586</v>
      </c>
      <c r="L12" s="41" t="s">
        <v>3</v>
      </c>
    </row>
    <row r="13" spans="1:12" s="13" customFormat="1" ht="17.100000000000001" customHeight="1" x14ac:dyDescent="0.25">
      <c r="A13" s="41">
        <v>5272</v>
      </c>
      <c r="B13" s="42" t="s">
        <v>23</v>
      </c>
      <c r="C13" s="43">
        <v>2692</v>
      </c>
      <c r="D13" s="43">
        <v>2242</v>
      </c>
      <c r="E13" s="44">
        <f t="shared" si="0"/>
        <v>4934</v>
      </c>
      <c r="F13" s="45">
        <v>513</v>
      </c>
      <c r="G13" s="46">
        <v>429</v>
      </c>
      <c r="H13" s="43">
        <f t="shared" si="9"/>
        <v>942</v>
      </c>
      <c r="I13" s="45">
        <f t="shared" ref="I13" si="16">IF(COUNT(C13,F13)=0,"-",SUM(C13,F13))</f>
        <v>3205</v>
      </c>
      <c r="J13" s="46">
        <f t="shared" si="11"/>
        <v>2671</v>
      </c>
      <c r="K13" s="44">
        <f t="shared" ref="K13" si="17">IF(COUNT(I13:J13)=0,"-",SUM(I13:J13))</f>
        <v>5876</v>
      </c>
      <c r="L13" s="41" t="s">
        <v>3</v>
      </c>
    </row>
    <row r="14" spans="1:12" s="13" customFormat="1" ht="17.100000000000001" customHeight="1" x14ac:dyDescent="0.25">
      <c r="A14" s="41">
        <v>5272</v>
      </c>
      <c r="B14" s="42" t="s">
        <v>22</v>
      </c>
      <c r="C14" s="43">
        <v>2680</v>
      </c>
      <c r="D14" s="43">
        <v>2241</v>
      </c>
      <c r="E14" s="44">
        <f t="shared" si="0"/>
        <v>4921</v>
      </c>
      <c r="F14" s="45">
        <v>528</v>
      </c>
      <c r="G14" s="46">
        <v>420</v>
      </c>
      <c r="H14" s="43">
        <f t="shared" si="9"/>
        <v>948</v>
      </c>
      <c r="I14" s="45">
        <f t="shared" si="10"/>
        <v>3208</v>
      </c>
      <c r="J14" s="46">
        <f t="shared" si="11"/>
        <v>2661</v>
      </c>
      <c r="K14" s="44">
        <f t="shared" si="12"/>
        <v>5869</v>
      </c>
      <c r="L14" s="41" t="s">
        <v>3</v>
      </c>
    </row>
    <row r="15" spans="1:12" s="13" customFormat="1" ht="17.100000000000001" customHeight="1" x14ac:dyDescent="0.25">
      <c r="A15" s="41">
        <v>5272</v>
      </c>
      <c r="B15" s="42" t="s">
        <v>21</v>
      </c>
      <c r="C15" s="43">
        <v>1843</v>
      </c>
      <c r="D15" s="43">
        <v>1541</v>
      </c>
      <c r="E15" s="44">
        <f t="shared" si="0"/>
        <v>3384</v>
      </c>
      <c r="F15" s="45">
        <v>319</v>
      </c>
      <c r="G15" s="46">
        <v>275</v>
      </c>
      <c r="H15" s="43">
        <f t="shared" si="9"/>
        <v>594</v>
      </c>
      <c r="I15" s="45">
        <f t="shared" ref="I15" si="18">IF(COUNT(C15,F15)=0,"-",SUM(C15,F15))</f>
        <v>2162</v>
      </c>
      <c r="J15" s="46">
        <f t="shared" si="11"/>
        <v>1816</v>
      </c>
      <c r="K15" s="44">
        <f t="shared" ref="K15" si="19">IF(COUNT(I15:J15)=0,"-",SUM(I15:J15))</f>
        <v>3978</v>
      </c>
      <c r="L15" s="41" t="s">
        <v>3</v>
      </c>
    </row>
    <row r="16" spans="1:12" s="13" customFormat="1" ht="17.100000000000001" customHeight="1" thickBot="1" x14ac:dyDescent="0.3">
      <c r="A16" s="35">
        <v>5272</v>
      </c>
      <c r="B16" s="36" t="s">
        <v>9</v>
      </c>
      <c r="C16" s="37">
        <v>2801</v>
      </c>
      <c r="D16" s="37">
        <v>2322</v>
      </c>
      <c r="E16" s="38">
        <f t="shared" si="0"/>
        <v>5123</v>
      </c>
      <c r="F16" s="39">
        <v>469</v>
      </c>
      <c r="G16" s="40">
        <v>382</v>
      </c>
      <c r="H16" s="37">
        <f t="shared" si="9"/>
        <v>851</v>
      </c>
      <c r="I16" s="39">
        <f t="shared" ref="I16" si="20">IF(COUNT(C16,F16)=0,"-",SUM(C16,F16))</f>
        <v>3270</v>
      </c>
      <c r="J16" s="40">
        <f t="shared" si="11"/>
        <v>2704</v>
      </c>
      <c r="K16" s="38">
        <f t="shared" ref="K16" si="21">IF(COUNT(I16:J16)=0,"-",SUM(I16:J16))</f>
        <v>5974</v>
      </c>
      <c r="L16" s="35" t="s">
        <v>3</v>
      </c>
    </row>
    <row r="17" spans="1:8" ht="20.100000000000001" customHeight="1" thickTop="1" x14ac:dyDescent="0.25">
      <c r="A17" s="2" t="s">
        <v>29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A19" s="28" t="s">
        <v>19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A20" s="28" t="s">
        <v>20</v>
      </c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SISWA_SMP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2025-05-06T03:56:17Z</dcterms:modified>
</cp:coreProperties>
</file>