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145" yWindow="-105" windowWidth="17730" windowHeight="12435"/>
  </bookViews>
  <sheets>
    <sheet name="APBD" sheetId="1" r:id="rId1"/>
  </sheets>
  <definedNames>
    <definedName name="_xlnm.Print_Area" localSheetId="0">APBD!$A$1:$I$24</definedName>
  </definedNames>
  <calcPr calcId="144525"/>
</workbook>
</file>

<file path=xl/calcChain.xml><?xml version="1.0" encoding="utf-8"?>
<calcChain xmlns="http://schemas.openxmlformats.org/spreadsheetml/2006/main">
  <c r="H11" i="1" l="1"/>
  <c r="H10" i="1"/>
  <c r="H9" i="1"/>
  <c r="H8" i="1"/>
  <c r="E12" i="1"/>
  <c r="E10" i="1"/>
  <c r="E8" i="1"/>
  <c r="C8" i="1"/>
  <c r="J14" i="1" l="1"/>
  <c r="H12" i="1"/>
  <c r="E9" i="1"/>
  <c r="E11" i="1"/>
  <c r="D8" i="1"/>
  <c r="F8" i="1"/>
  <c r="G8" i="1"/>
  <c r="E18" i="1" l="1"/>
  <c r="E19" i="1" l="1"/>
  <c r="H19" i="1"/>
  <c r="H18" i="1"/>
  <c r="I18" i="1" s="1"/>
  <c r="I19" i="1" l="1"/>
  <c r="G13" i="1"/>
  <c r="F13" i="1"/>
  <c r="D13" i="1"/>
  <c r="C13" i="1"/>
  <c r="E13" i="1" l="1"/>
  <c r="H13" i="1"/>
  <c r="I13" i="1" l="1"/>
</calcChain>
</file>

<file path=xl/sharedStrings.xml><?xml version="1.0" encoding="utf-8"?>
<sst xmlns="http://schemas.openxmlformats.org/spreadsheetml/2006/main" count="41" uniqueCount="37">
  <si>
    <t>Satuan : Rupiah</t>
  </si>
  <si>
    <t>REALISASI</t>
  </si>
  <si>
    <t>%</t>
  </si>
  <si>
    <t>Hasil Pajak Daerah</t>
  </si>
  <si>
    <t>Pajak Hotel</t>
  </si>
  <si>
    <t>KODE
REK</t>
  </si>
  <si>
    <t>4.1</t>
  </si>
  <si>
    <t>4.1.1</t>
  </si>
  <si>
    <t>4.1.1.01</t>
  </si>
  <si>
    <t>PENDAPATAN ASLI DAERAH</t>
  </si>
  <si>
    <t>Hotel Bintang Satu</t>
  </si>
  <si>
    <t>4.1.1.01.06</t>
  </si>
  <si>
    <t>Hotel Melati Dua</t>
  </si>
  <si>
    <t>4.1.1.01.08</t>
  </si>
  <si>
    <t>4.1.1.01.12</t>
  </si>
  <si>
    <t>Losmen/Rumah Penginapan</t>
  </si>
  <si>
    <t>Pesanggrahan/Rumah Kos</t>
  </si>
  <si>
    <t>JUMLAH</t>
  </si>
  <si>
    <t>TOTAL PENDAPATAN PAJAK HOTEL</t>
  </si>
  <si>
    <t>KET</t>
  </si>
  <si>
    <t>SKPD :</t>
  </si>
  <si>
    <t>Surat Ketetapan Pajak Daerah</t>
  </si>
  <si>
    <t>SKPDKB :</t>
  </si>
  <si>
    <t>Surat Ketetapan Pajak Daerah Kurang Bayar</t>
  </si>
  <si>
    <t>JENIS/OBYEK PAJAK</t>
  </si>
  <si>
    <t>KETETAPAN</t>
  </si>
  <si>
    <t>Tahun 2017/2016</t>
  </si>
  <si>
    <t>Tahun 2016/2015</t>
  </si>
  <si>
    <t>Tahun 2015/2014</t>
  </si>
  <si>
    <t>Tahun 2014/2013</t>
  </si>
  <si>
    <t>SKPD TAHUN BERJALAN</t>
  </si>
  <si>
    <t>SKPDKB TAHUN SEBELUMNYA</t>
  </si>
  <si>
    <t>Sumber Data : Badan Pengelolaan Keuangan dan Aset Daerah Kota Bima, Tahun 2020</t>
  </si>
  <si>
    <t>Jumlah Ketetapan dan Realisasi Pendapatan Hasil Pajak Hotel di Kota Bima, menurut Obyek Pajak Tahun 2020</t>
  </si>
  <si>
    <t>PENDAPATAN HASIL PAJAK HOTEL di KOTA BIMA TAHUN 2020</t>
  </si>
  <si>
    <t>Tahun 2018/2017</t>
  </si>
  <si>
    <t>Tahun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</si>
</sst>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5">
    <xf numFmtId="0" fontId="0" fillId="0" borderId="0" xfId="0"/>
    <xf numFmtId="43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 indent="2"/>
    </xf>
    <xf numFmtId="0" fontId="6" fillId="0" borderId="0" xfId="0" quotePrefix="1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right" vertical="center" indent="1"/>
    </xf>
    <xf numFmtId="43" fontId="5" fillId="0" borderId="0" xfId="0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43" fontId="5" fillId="0" borderId="8" xfId="0" applyNumberFormat="1" applyFont="1" applyFill="1" applyBorder="1" applyAlignment="1" applyProtection="1">
      <alignment vertical="center"/>
    </xf>
    <xf numFmtId="43" fontId="5" fillId="0" borderId="8" xfId="1" applyFont="1" applyFill="1" applyBorder="1" applyAlignment="1" applyProtection="1">
      <alignment vertical="center"/>
    </xf>
    <xf numFmtId="43" fontId="6" fillId="0" borderId="8" xfId="1" applyFont="1" applyFill="1" applyBorder="1" applyAlignment="1" applyProtection="1">
      <alignment vertical="center"/>
      <protection locked="0"/>
    </xf>
    <xf numFmtId="43" fontId="5" fillId="2" borderId="5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0" borderId="12" xfId="0" applyNumberFormat="1" applyFont="1" applyFill="1" applyBorder="1" applyAlignment="1" applyProtection="1">
      <alignment vertical="center"/>
    </xf>
    <xf numFmtId="43" fontId="5" fillId="0" borderId="12" xfId="1" applyFont="1" applyFill="1" applyBorder="1" applyAlignment="1" applyProtection="1">
      <alignment vertical="center"/>
    </xf>
    <xf numFmtId="43" fontId="5" fillId="2" borderId="13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 indent="1"/>
    </xf>
    <xf numFmtId="43" fontId="5" fillId="0" borderId="17" xfId="0" applyNumberFormat="1" applyFont="1" applyFill="1" applyBorder="1" applyAlignment="1" applyProtection="1">
      <alignment vertical="center"/>
    </xf>
    <xf numFmtId="43" fontId="5" fillId="0" borderId="17" xfId="1" applyFont="1" applyFill="1" applyBorder="1" applyAlignment="1" applyProtection="1">
      <alignment vertical="center"/>
    </xf>
    <xf numFmtId="43" fontId="6" fillId="0" borderId="17" xfId="1" applyFont="1" applyFill="1" applyBorder="1" applyAlignment="1" applyProtection="1">
      <alignment vertical="center"/>
      <protection locked="0"/>
    </xf>
    <xf numFmtId="43" fontId="5" fillId="2" borderId="9" xfId="0" applyNumberFormat="1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9" fontId="5" fillId="0" borderId="8" xfId="1" applyNumberFormat="1" applyFont="1" applyFill="1" applyBorder="1" applyAlignment="1" applyProtection="1">
      <alignment horizontal="center" vertical="center"/>
    </xf>
    <xf numFmtId="39" fontId="5" fillId="0" borderId="19" xfId="1" applyNumberFormat="1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43" fontId="5" fillId="2" borderId="0" xfId="0" applyNumberFormat="1" applyFont="1" applyFill="1" applyBorder="1" applyAlignment="1">
      <alignment vertical="center"/>
    </xf>
    <xf numFmtId="39" fontId="7" fillId="2" borderId="0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43" fontId="5" fillId="2" borderId="18" xfId="0" applyNumberFormat="1" applyFont="1" applyFill="1" applyBorder="1" applyAlignment="1">
      <alignment vertical="center"/>
    </xf>
    <xf numFmtId="39" fontId="7" fillId="2" borderId="18" xfId="0" applyNumberFormat="1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84" zoomScaleNormal="86" zoomScaleSheetLayoutView="84" workbookViewId="0">
      <selection activeCell="C29" sqref="C29"/>
    </sheetView>
  </sheetViews>
  <sheetFormatPr defaultRowHeight="15" x14ac:dyDescent="0.25"/>
  <cols>
    <col min="1" max="1" width="9.7109375" style="2" customWidth="1"/>
    <col min="2" max="2" width="30.28515625" style="2" customWidth="1"/>
    <col min="3" max="8" width="17" style="2" customWidth="1"/>
    <col min="9" max="9" width="8.85546875" style="2" customWidth="1"/>
    <col min="10" max="16384" width="9.140625" style="2"/>
  </cols>
  <sheetData>
    <row r="1" spans="1:10" x14ac:dyDescent="0.25">
      <c r="A1" s="13" t="s">
        <v>33</v>
      </c>
    </row>
    <row r="2" spans="1:10" x14ac:dyDescent="0.25">
      <c r="A2" s="14"/>
      <c r="I2" s="15" t="s">
        <v>0</v>
      </c>
    </row>
    <row r="3" spans="1:10" ht="21" customHeight="1" x14ac:dyDescent="0.25">
      <c r="A3" s="46" t="s">
        <v>5</v>
      </c>
      <c r="B3" s="45" t="s">
        <v>24</v>
      </c>
      <c r="C3" s="43" t="s">
        <v>34</v>
      </c>
      <c r="D3" s="44"/>
      <c r="E3" s="44"/>
      <c r="F3" s="44"/>
      <c r="G3" s="44"/>
      <c r="H3" s="45"/>
      <c r="I3" s="40" t="s">
        <v>2</v>
      </c>
    </row>
    <row r="4" spans="1:10" ht="21" customHeight="1" x14ac:dyDescent="0.25">
      <c r="A4" s="47"/>
      <c r="B4" s="49"/>
      <c r="C4" s="37" t="s">
        <v>25</v>
      </c>
      <c r="D4" s="38"/>
      <c r="E4" s="39"/>
      <c r="F4" s="38" t="s">
        <v>1</v>
      </c>
      <c r="G4" s="38"/>
      <c r="H4" s="39"/>
      <c r="I4" s="41"/>
    </row>
    <row r="5" spans="1:10" ht="30" customHeight="1" thickBot="1" x14ac:dyDescent="0.3">
      <c r="A5" s="48"/>
      <c r="B5" s="50"/>
      <c r="C5" s="32" t="s">
        <v>30</v>
      </c>
      <c r="D5" s="33" t="s">
        <v>31</v>
      </c>
      <c r="E5" s="22" t="s">
        <v>17</v>
      </c>
      <c r="F5" s="34" t="s">
        <v>30</v>
      </c>
      <c r="G5" s="33" t="s">
        <v>31</v>
      </c>
      <c r="H5" s="22" t="s">
        <v>17</v>
      </c>
      <c r="I5" s="42"/>
    </row>
    <row r="6" spans="1:10" ht="18.75" customHeight="1" x14ac:dyDescent="0.25">
      <c r="A6" s="4" t="s">
        <v>6</v>
      </c>
      <c r="B6" s="16" t="s">
        <v>9</v>
      </c>
      <c r="C6" s="18"/>
      <c r="D6" s="27"/>
      <c r="E6" s="23"/>
      <c r="F6" s="11"/>
      <c r="G6" s="27"/>
      <c r="H6" s="23"/>
      <c r="I6" s="5"/>
    </row>
    <row r="7" spans="1:10" ht="18.75" customHeight="1" x14ac:dyDescent="0.25">
      <c r="A7" s="4" t="s">
        <v>7</v>
      </c>
      <c r="B7" s="26" t="s">
        <v>3</v>
      </c>
      <c r="C7" s="19"/>
      <c r="D7" s="28"/>
      <c r="E7" s="24"/>
      <c r="F7" s="12"/>
      <c r="G7" s="28"/>
      <c r="H7" s="24"/>
      <c r="I7" s="7"/>
    </row>
    <row r="8" spans="1:10" ht="18.75" customHeight="1" x14ac:dyDescent="0.25">
      <c r="A8" s="6" t="s">
        <v>8</v>
      </c>
      <c r="B8" s="8" t="s">
        <v>4</v>
      </c>
      <c r="C8" s="19">
        <f>SUM(C9:C12)</f>
        <v>300000000</v>
      </c>
      <c r="D8" s="19">
        <f t="shared" ref="D8:G8" si="0">SUM(D9:D12)</f>
        <v>200368363.5</v>
      </c>
      <c r="E8" s="19">
        <f>C8+D8</f>
        <v>500368363.5</v>
      </c>
      <c r="F8" s="19">
        <f t="shared" si="0"/>
        <v>300000000</v>
      </c>
      <c r="G8" s="19">
        <f t="shared" si="0"/>
        <v>201595863.5</v>
      </c>
      <c r="H8" s="19">
        <f>G8+F8</f>
        <v>501595863.5</v>
      </c>
      <c r="I8" s="35">
        <v>100</v>
      </c>
    </row>
    <row r="9" spans="1:10" ht="18.75" customHeight="1" x14ac:dyDescent="0.25">
      <c r="A9" s="6" t="s">
        <v>11</v>
      </c>
      <c r="B9" s="9" t="s">
        <v>10</v>
      </c>
      <c r="C9" s="20">
        <v>174000000</v>
      </c>
      <c r="D9" s="29">
        <v>151239039.5</v>
      </c>
      <c r="E9" s="19">
        <f t="shared" ref="E9:E12" si="1">C9+D9</f>
        <v>325239039.5</v>
      </c>
      <c r="F9" s="20">
        <v>174000000</v>
      </c>
      <c r="G9" s="29">
        <v>151239039.5</v>
      </c>
      <c r="H9" s="19">
        <f>G9+F9</f>
        <v>325239039.5</v>
      </c>
      <c r="I9" s="35">
        <v>100</v>
      </c>
    </row>
    <row r="10" spans="1:10" ht="18.75" customHeight="1" x14ac:dyDescent="0.25">
      <c r="A10" s="6" t="s">
        <v>13</v>
      </c>
      <c r="B10" s="9" t="s">
        <v>12</v>
      </c>
      <c r="C10" s="29">
        <v>61800000</v>
      </c>
      <c r="D10" s="29">
        <v>18200574</v>
      </c>
      <c r="E10" s="19">
        <f>C10+D10</f>
        <v>80000574</v>
      </c>
      <c r="F10" s="29">
        <v>61800000</v>
      </c>
      <c r="G10" s="29">
        <v>17675574</v>
      </c>
      <c r="H10" s="19">
        <f>G10+F10</f>
        <v>79475574</v>
      </c>
      <c r="I10" s="35">
        <v>99</v>
      </c>
    </row>
    <row r="11" spans="1:10" ht="18.75" customHeight="1" x14ac:dyDescent="0.25">
      <c r="A11" s="6" t="s">
        <v>14</v>
      </c>
      <c r="B11" s="9" t="s">
        <v>15</v>
      </c>
      <c r="C11" s="20">
        <v>3600000</v>
      </c>
      <c r="D11" s="29">
        <v>18261250</v>
      </c>
      <c r="E11" s="19">
        <f t="shared" si="1"/>
        <v>21861250</v>
      </c>
      <c r="F11" s="20">
        <v>3600000</v>
      </c>
      <c r="G11" s="29">
        <v>18261250</v>
      </c>
      <c r="H11" s="19">
        <f>G11+F11</f>
        <v>21861250</v>
      </c>
      <c r="I11" s="35">
        <v>100</v>
      </c>
    </row>
    <row r="12" spans="1:10" ht="18.75" customHeight="1" x14ac:dyDescent="0.25">
      <c r="A12" s="6" t="s">
        <v>14</v>
      </c>
      <c r="B12" s="9" t="s">
        <v>16</v>
      </c>
      <c r="C12" s="20">
        <v>60600000</v>
      </c>
      <c r="D12" s="29">
        <v>12667500</v>
      </c>
      <c r="E12" s="19">
        <f>C12+D12</f>
        <v>73267500</v>
      </c>
      <c r="F12" s="20">
        <v>60600000</v>
      </c>
      <c r="G12" s="29">
        <v>14420000</v>
      </c>
      <c r="H12" s="19">
        <f t="shared" ref="H9:H12" si="2">G12+F12</f>
        <v>75020000</v>
      </c>
      <c r="I12" s="36">
        <v>102</v>
      </c>
    </row>
    <row r="13" spans="1:10" ht="21" customHeight="1" thickBot="1" x14ac:dyDescent="0.3">
      <c r="A13" s="55"/>
      <c r="B13" s="10" t="s">
        <v>18</v>
      </c>
      <c r="C13" s="21">
        <f>SUM(C9:C12)</f>
        <v>300000000</v>
      </c>
      <c r="D13" s="30">
        <f t="shared" ref="D13:H13" si="3">SUM(D9:D12)</f>
        <v>200368363.5</v>
      </c>
      <c r="E13" s="25">
        <f t="shared" si="3"/>
        <v>500368363.5</v>
      </c>
      <c r="F13" s="1">
        <f t="shared" si="3"/>
        <v>300000000</v>
      </c>
      <c r="G13" s="30">
        <f t="shared" si="3"/>
        <v>201595863.5</v>
      </c>
      <c r="H13" s="25">
        <f t="shared" si="3"/>
        <v>501595863.5</v>
      </c>
      <c r="I13" s="3">
        <f>IF(OR(SUM(E13)=0,SUM(H13)=0),"-",H13/E13*100)</f>
        <v>100.24531926667262</v>
      </c>
    </row>
    <row r="14" spans="1:10" s="14" customFormat="1" ht="17.25" customHeight="1" thickTop="1" x14ac:dyDescent="0.25">
      <c r="A14" s="56"/>
      <c r="B14" s="51" t="s">
        <v>36</v>
      </c>
      <c r="C14" s="57">
        <v>473835592.89999998</v>
      </c>
      <c r="D14" s="57">
        <v>82698466.200000003</v>
      </c>
      <c r="E14" s="57">
        <v>556534059.10000002</v>
      </c>
      <c r="F14" s="57">
        <v>472245592.89999998</v>
      </c>
      <c r="G14" s="57">
        <v>117000</v>
      </c>
      <c r="H14" s="57">
        <v>472362592.89999998</v>
      </c>
      <c r="I14" s="58">
        <v>84.88</v>
      </c>
      <c r="J14" s="14">
        <f>H14/E14*100%</f>
        <v>0.84875774478902855</v>
      </c>
    </row>
    <row r="15" spans="1:10" s="14" customFormat="1" ht="17.25" customHeight="1" x14ac:dyDescent="0.25">
      <c r="A15" s="59"/>
      <c r="B15" s="52" t="s">
        <v>35</v>
      </c>
      <c r="C15" s="57">
        <v>449904000</v>
      </c>
      <c r="D15" s="57">
        <v>84110000</v>
      </c>
      <c r="E15" s="57">
        <v>534014000</v>
      </c>
      <c r="F15" s="57">
        <v>449244000</v>
      </c>
      <c r="G15" s="57">
        <v>2071000</v>
      </c>
      <c r="H15" s="57">
        <v>451315000</v>
      </c>
      <c r="I15" s="58">
        <v>84.51</v>
      </c>
    </row>
    <row r="16" spans="1:10" s="14" customFormat="1" ht="17.25" customHeight="1" x14ac:dyDescent="0.25">
      <c r="A16" s="59"/>
      <c r="B16" s="53" t="s">
        <v>26</v>
      </c>
      <c r="C16" s="57">
        <v>360944000</v>
      </c>
      <c r="D16" s="57">
        <v>80412000</v>
      </c>
      <c r="E16" s="57">
        <v>441356000</v>
      </c>
      <c r="F16" s="57">
        <v>355846000</v>
      </c>
      <c r="G16" s="57">
        <v>1400000</v>
      </c>
      <c r="H16" s="57">
        <v>357246000</v>
      </c>
      <c r="I16" s="58">
        <v>80.94</v>
      </c>
    </row>
    <row r="17" spans="1:9" s="14" customFormat="1" ht="17.25" customHeight="1" x14ac:dyDescent="0.25">
      <c r="A17" s="59"/>
      <c r="B17" s="53" t="s">
        <v>27</v>
      </c>
      <c r="C17" s="57">
        <v>200715000</v>
      </c>
      <c r="D17" s="57">
        <v>84362000</v>
      </c>
      <c r="E17" s="57">
        <v>285077000</v>
      </c>
      <c r="F17" s="57">
        <v>200715000</v>
      </c>
      <c r="G17" s="57">
        <v>5350000</v>
      </c>
      <c r="H17" s="57">
        <v>206065000</v>
      </c>
      <c r="I17" s="58">
        <v>72.28</v>
      </c>
    </row>
    <row r="18" spans="1:9" s="14" customFormat="1" ht="17.25" customHeight="1" x14ac:dyDescent="0.25">
      <c r="A18" s="59"/>
      <c r="B18" s="53" t="s">
        <v>28</v>
      </c>
      <c r="C18" s="60">
        <v>0</v>
      </c>
      <c r="D18" s="60">
        <v>0</v>
      </c>
      <c r="E18" s="60">
        <f t="shared" ref="E18" si="4">SUM(C18:D18)</f>
        <v>0</v>
      </c>
      <c r="F18" s="60">
        <v>0</v>
      </c>
      <c r="G18" s="60">
        <v>0</v>
      </c>
      <c r="H18" s="60">
        <f t="shared" ref="H18:H19" si="5">SUM(F18:G18)</f>
        <v>0</v>
      </c>
      <c r="I18" s="61" t="str">
        <f t="shared" ref="I18:I19" si="6">IF(OR(SUM(E18)=0,SUM(H18)=0),"-",H18/E18*100)</f>
        <v>-</v>
      </c>
    </row>
    <row r="19" spans="1:9" s="14" customFormat="1" ht="17.25" customHeight="1" thickBot="1" x14ac:dyDescent="0.3">
      <c r="A19" s="62"/>
      <c r="B19" s="54" t="s">
        <v>29</v>
      </c>
      <c r="C19" s="63">
        <v>0</v>
      </c>
      <c r="D19" s="63">
        <v>0</v>
      </c>
      <c r="E19" s="63">
        <f t="shared" ref="E19" si="7">SUM(C19:D19)</f>
        <v>0</v>
      </c>
      <c r="F19" s="63">
        <v>0</v>
      </c>
      <c r="G19" s="63">
        <v>0</v>
      </c>
      <c r="H19" s="63">
        <f t="shared" si="5"/>
        <v>0</v>
      </c>
      <c r="I19" s="64" t="str">
        <f t="shared" si="6"/>
        <v>-</v>
      </c>
    </row>
    <row r="20" spans="1:9" ht="15.75" thickTop="1" x14ac:dyDescent="0.25">
      <c r="A20" s="17" t="s">
        <v>32</v>
      </c>
    </row>
    <row r="22" spans="1:9" x14ac:dyDescent="0.25">
      <c r="A22" s="13" t="s">
        <v>19</v>
      </c>
    </row>
    <row r="23" spans="1:9" x14ac:dyDescent="0.25">
      <c r="A23" s="31" t="s">
        <v>20</v>
      </c>
      <c r="B23" s="17" t="s">
        <v>21</v>
      </c>
    </row>
    <row r="24" spans="1:9" x14ac:dyDescent="0.25">
      <c r="A24" s="31" t="s">
        <v>22</v>
      </c>
      <c r="B24" s="17" t="s">
        <v>23</v>
      </c>
    </row>
  </sheetData>
  <mergeCells count="6">
    <mergeCell ref="C4:E4"/>
    <mergeCell ref="F4:H4"/>
    <mergeCell ref="I3:I5"/>
    <mergeCell ref="C3:H3"/>
    <mergeCell ref="A3:A5"/>
    <mergeCell ref="B3:B5"/>
  </mergeCells>
  <pageMargins left="0.196850393700787" right="0.196850393700787" top="0.39370078740157499" bottom="0.196850393700787" header="0.31496062992126" footer="0.31496062992126"/>
  <pageSetup paperSize="256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2020-06-25T02:18:37Z</cp:lastPrinted>
  <dcterms:created xsi:type="dcterms:W3CDTF">2020-03-17T02:08:41Z</dcterms:created>
  <dcterms:modified xsi:type="dcterms:W3CDTF">2021-04-09T02:23:15Z</dcterms:modified>
</cp:coreProperties>
</file>